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Tuulukse MS/"/>
    </mc:Choice>
  </mc:AlternateContent>
  <xr:revisionPtr revIDLastSave="598" documentId="13_ncr:1_{527BB10C-8909-4436-9A7C-A24F53E7C016}" xr6:coauthVersionLast="47" xr6:coauthVersionMax="47" xr10:uidLastSave="{3A8D6038-57BB-4B4B-BB61-89F7FA04CF50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7" i="11" l="1"/>
  <c r="F118" i="11"/>
  <c r="F119" i="11"/>
  <c r="F120" i="11"/>
  <c r="F121" i="11"/>
  <c r="F122" i="11"/>
  <c r="F123" i="11"/>
  <c r="F124" i="11"/>
  <c r="F125" i="11"/>
  <c r="F126" i="11"/>
  <c r="F127" i="11"/>
  <c r="F128" i="11"/>
  <c r="F129" i="11"/>
  <c r="F130" i="11"/>
  <c r="F131" i="11"/>
  <c r="F132" i="11"/>
  <c r="F133" i="11"/>
  <c r="F134" i="11"/>
  <c r="F135" i="11"/>
  <c r="F76" i="11" l="1"/>
  <c r="F151" i="11" l="1"/>
  <c r="F60" i="11"/>
  <c r="F53" i="11" l="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4" i="11"/>
  <c r="F138" i="11" l="1"/>
  <c r="F13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190" i="11"/>
  <c r="F189" i="11"/>
  <c r="F187" i="11"/>
  <c r="F186" i="11"/>
  <c r="F185" i="11"/>
  <c r="F184" i="11"/>
  <c r="F183" i="11"/>
  <c r="F182" i="11"/>
  <c r="F181" i="11"/>
  <c r="F180" i="11"/>
  <c r="F179" i="11"/>
  <c r="F178" i="11"/>
  <c r="F177" i="11"/>
  <c r="F176" i="11"/>
  <c r="F175" i="11"/>
  <c r="F174" i="11"/>
  <c r="F173" i="11"/>
  <c r="F172" i="11"/>
  <c r="F171" i="11"/>
  <c r="F170" i="11"/>
  <c r="F169" i="11"/>
  <c r="F168" i="11"/>
  <c r="F167" i="11"/>
  <c r="F164" i="11"/>
  <c r="F163" i="11"/>
  <c r="F161" i="11"/>
  <c r="F160" i="11"/>
  <c r="F159" i="11"/>
  <c r="F158" i="11"/>
  <c r="F157" i="11"/>
  <c r="F156" i="11"/>
  <c r="F155" i="11"/>
  <c r="F154" i="11"/>
  <c r="F153" i="11"/>
  <c r="F152" i="11"/>
  <c r="F150" i="11"/>
  <c r="F149" i="11"/>
  <c r="F148" i="11"/>
  <c r="F147" i="11"/>
  <c r="F146" i="11"/>
  <c r="F145" i="11"/>
  <c r="F144" i="11"/>
  <c r="F143" i="11"/>
  <c r="F142" i="11"/>
  <c r="F141" i="11"/>
  <c r="F139" i="11" l="1"/>
  <c r="F191" i="11"/>
  <c r="F165" i="11"/>
  <c r="F25" i="11"/>
  <c r="F26" i="11"/>
  <c r="F27" i="11"/>
  <c r="F32" i="11"/>
  <c r="F33" i="11"/>
  <c r="F55" i="11"/>
  <c r="F29" i="11"/>
  <c r="F30" i="11"/>
  <c r="F31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3" i="11"/>
  <c r="F22" i="11"/>
  <c r="F24" i="11"/>
  <c r="F28" i="11"/>
  <c r="F70" i="11" l="1"/>
  <c r="F71" i="11"/>
  <c r="F72" i="11"/>
  <c r="F73" i="11"/>
  <c r="F74" i="11"/>
  <c r="F75" i="11"/>
  <c r="F56" i="11" l="1"/>
  <c r="F65" i="11" l="1"/>
  <c r="F66" i="11"/>
  <c r="F67" i="11"/>
  <c r="F68" i="11"/>
  <c r="F69" i="11"/>
  <c r="F79" i="11" l="1"/>
  <c r="F78" i="11"/>
  <c r="F61" i="11" l="1"/>
  <c r="F62" i="11" l="1"/>
  <c r="F63" i="11"/>
  <c r="F64" i="11"/>
  <c r="F80" i="11" l="1"/>
  <c r="F57" i="11"/>
  <c r="F58" i="11" s="1"/>
  <c r="E192" i="11" s="1"/>
  <c r="E193" i="11" s="1"/>
  <c r="E194" i="11" s="1"/>
</calcChain>
</file>

<file path=xl/sharedStrings.xml><?xml version="1.0" encoding="utf-8"?>
<sst xmlns="http://schemas.openxmlformats.org/spreadsheetml/2006/main" count="376" uniqueCount="121">
  <si>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</si>
  <si>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</si>
  <si>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</si>
  <si>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</si>
  <si>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</si>
  <si>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</si>
  <si>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</si>
  <si>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</si>
  <si>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</si>
  <si>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</si>
  <si>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</si>
  <si>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</si>
  <si>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</si>
  <si>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</si>
  <si>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</si>
  <si>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</si>
  <si>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</si>
  <si>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</si>
  <si>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</si>
  <si>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</si>
  <si>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</si>
  <si>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</si>
  <si>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</si>
  <si>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</si>
  <si>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</si>
  <si>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</si>
  <si>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</si>
  <si>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km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</si>
  <si>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</si>
  <si>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</si>
  <si>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</si>
  <si>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</si>
  <si>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</si>
  <si>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</si>
  <si>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</si>
  <si>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</si>
  <si>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</si>
  <si>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</si>
  <si>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Tee parameetrite ja -elementide mahamärkimine (telg, servad, kraavide siseservad)</t>
  </si>
  <si>
    <t>Geotekstiili (Deklareeritud tõmbetugevus MD/CMD ≥20 kN/m, 5,0 m lai) paigaldamine tihendatud ja profileeritud muldele</t>
  </si>
  <si>
    <t>Geotekstiili (Deklareeritud tõmbetugevus MD/CMD ≥20 kN/m, 5,0 m lai) paigaldamine tihendatud ja profileeritud tee-elemendi muldele</t>
  </si>
  <si>
    <t>Truupide mahamärkimine</t>
  </si>
  <si>
    <t>2 otsakut</t>
  </si>
  <si>
    <t>1 kompl.</t>
  </si>
  <si>
    <t>Di 300mm plasttruubi torustiku, tüüp 30-PT, a. 9m ehitamine ilma otsakuta (gofreeritud, Sn8) (tüüpjoonis 1.7 2008a)</t>
  </si>
  <si>
    <t>Settebasseini mahamärkimine</t>
  </si>
  <si>
    <t>Truupide rekonstrueerimine ja ehitamine</t>
  </si>
  <si>
    <t>Tähispostid truubile</t>
  </si>
  <si>
    <t xml:space="preserve">Ø 40 cm plasttruubi mattotsaku ehitamine (tüüp MAO) </t>
  </si>
  <si>
    <t>Ø 50-60 sm plasttruubi mattotsaku ehitamine (tüüp 50-60 MAO)</t>
  </si>
  <si>
    <t xml:space="preserve">Ø 60 cm plasttruubi kiviotsaku kivikindlustusega ehitamine (tüüp KOK) </t>
  </si>
  <si>
    <t xml:space="preserve">Ø 80 cm plasttruubi kiviotsaku kivikindlustusega ehitamine (tüüp KOK) </t>
  </si>
  <si>
    <t>Teede T-kujulise ristmiku R-T muldkeha ja katendi ehitamine koos tihendamisega s.h.</t>
  </si>
  <si>
    <t>Lisa 1 - Hinnapakkumuse vorm hankes "Tuulukse maaparandussüsteemi rekonstrueerimine"</t>
  </si>
  <si>
    <t>362 ha</t>
  </si>
  <si>
    <t>Tuulukse maaparandussüsteemi rekonstrueerimine</t>
  </si>
  <si>
    <t>Tuulukse maaparandussüsteemi rekonstrueerimine kokku</t>
  </si>
  <si>
    <t>Koordinaatidega seotud teostusjoonise koostamine koos Repniku metsatee, Tõrvajõe tee, Vesimäe tee ja Vodova tee (RMK nõuete kohane ja digitaalne)</t>
  </si>
  <si>
    <t>Repniku metsatee rekonstrueerimine (0,27 km)</t>
  </si>
  <si>
    <t>Repniku metsatee rekonstrueerimine (0,27 km) kokku</t>
  </si>
  <si>
    <t>Tõrvajõe tee ehitamine (0,85 km)</t>
  </si>
  <si>
    <t>Tõrvajõe tee ehitamine (0,85 km) kokku</t>
  </si>
  <si>
    <t>Vesimäe tee ehitamine (0,79 km)</t>
  </si>
  <si>
    <t>Vesimäe tee ehitamine (0,79 km) kokku</t>
  </si>
  <si>
    <t>Vodova tee ehitamine (3,22 km)</t>
  </si>
  <si>
    <t>Vodova tee ehitamine (3,22 km) kokku</t>
  </si>
  <si>
    <t>Tee- ja kraavitrassi ning teerajatiste alune kändude juurimine ekskavaatoriga</t>
  </si>
  <si>
    <t>Lamapuidu eemaldamine kraavist</t>
  </si>
  <si>
    <t>Voolutakistuste eemaldamine kraavist</t>
  </si>
  <si>
    <t xml:space="preserve">Settebasseinide kaeve I-II gr.pinnas 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</si>
  <si>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</si>
  <si>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Settebasseinide kaeve laialiajamine (60% kaevest)</t>
  </si>
  <si>
    <t>Sette eemaldamine settebasseinist pärast kraavide valmimist, 2 korda</t>
  </si>
  <si>
    <t>Ehitusaegsete filtratsioonitõkke ekraanide rajamine, settest puhastamine ja likvideerimine</t>
  </si>
  <si>
    <t>Suurte maakivide eemaldamine muldelt/kraavist (234, 235, 236)</t>
  </si>
  <si>
    <t>Koprapaisude likvideerimine</t>
  </si>
  <si>
    <t>Uute kraavide mahamärkimine</t>
  </si>
  <si>
    <t>EE - ehitatav eesvooli kaeve</t>
  </si>
  <si>
    <t>EK - ehitatav kuivenduskraavi kaeve</t>
  </si>
  <si>
    <t>ET - ehitatav teekraavi kaeve</t>
  </si>
  <si>
    <t>RE - rekonstrueeritav eesvooli kaeve</t>
  </si>
  <si>
    <t>RK - rekonstrueeritav kuivenduskraavi kaeve</t>
  </si>
  <si>
    <t>RT - rekonstrueeritav teekraavi kaeve</t>
  </si>
  <si>
    <t>HE - hooldatav eesvooli kaeve</t>
  </si>
  <si>
    <t>HK - hooldatav kuivenduskraavi kaeve</t>
  </si>
  <si>
    <t>Kaeve laialiajamine (koos vanade mullavallide ümberkaevamise/ tasandamisega)</t>
  </si>
  <si>
    <t>Ekspluatatsioonieelne kraavide puhastamine, sette eemaldamine ja tasandamine (10% põhikaevest)</t>
  </si>
  <si>
    <t>Väljakaevatud pinnase paigaldamine ja tasandamine tee muldesse</t>
  </si>
  <si>
    <r>
      <t>1000 m</t>
    </r>
    <r>
      <rPr>
        <vertAlign val="superscript"/>
        <sz val="8"/>
        <color theme="1"/>
        <rFont val="Arial"/>
        <family val="2"/>
        <charset val="186"/>
      </rPr>
      <t>3</t>
    </r>
  </si>
  <si>
    <t>Kivikindlustusega kraaviühenduse KÜ-k3 ehitamine</t>
  </si>
  <si>
    <t>Võsa, peenmetsa ja metsa raie, koondamine hunnikutesse ja kokkuvedu 2000m</t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</si>
  <si>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</si>
  <si>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</si>
  <si>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</si>
  <si>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>Di=80 cm plasttruubi torustiku, tüüp 80PT, ehitamine (profileeritud plasttoru, SN8)</t>
  </si>
  <si>
    <t>Di=100 cm plasttruubi torustiku, tüüp 100PT, ehitamine (profileeritud plasttoru, SN8)</t>
  </si>
  <si>
    <t xml:space="preserve">Ø 100 cm plasttruubi kiviotsaku kivikindlustusega ehitamine (tüüp KOK) </t>
  </si>
  <si>
    <t>Täiendav  juurdeveetav täitepinnas (kr/l)  truupidele, paigaldamine ja tihendamine (+materjal ja vedu karjäärist)</t>
  </si>
  <si>
    <t>Truubi T09 (10TT6) likvideerimine</t>
  </si>
  <si>
    <t>Ø 50…60 cm truubitoru (r/b) väljatõstmine ja utiliseerimine</t>
  </si>
  <si>
    <t>Ø 80…100 cm truubitoru (r/b) väljatõstmine ja utiliseerimine</t>
  </si>
  <si>
    <t>Truubi otsakute lammutamine ja utiliseerimine</t>
  </si>
  <si>
    <t>Drenaažisuudme S01 suudme puhastamine</t>
  </si>
  <si>
    <t>Tee rajatiste mahamärkimine</t>
  </si>
  <si>
    <t>Olemasoleva tee töötlemine profiili koos teekraede likvideerimisega (Repniku metsatee)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</si>
  <si>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</si>
  <si>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Killustikust (fr 16/32 mm) teekatte ehitamine koos tihendamisega, H=10 cm (+materjal ja vedu karjäärist)</t>
  </si>
  <si>
    <t>Mahasõidukoht M3 muldkeha ja katendi ehitamine koos tihendamisega (L=10 m, R=10 m) s.h.</t>
  </si>
  <si>
    <t>Tee-elemendi mulde ehitamine juurdeveetavast pinnasest (liiv) paigaldamine ja tihendamine (h=40sm) (+materjal ja vedu karjäärist)</t>
  </si>
  <si>
    <t>Geovõrgu (Deklareeritud tõmbetugevus MD/CMD ≥30/30, keskmise ava suurusega 63...153mm, laiusega 5,0 m) paigaldamine geotekstiilile</t>
  </si>
  <si>
    <t>Aherainest (fr. 10/90(125)mm) tee-elemendi aluse ehitamine koos tihendamisega, H=35 cm (+materjal ja vedu karjäärist)</t>
  </si>
  <si>
    <t>Killustikust (fr 16/32 mm) tee- elemendi katte ehitamine koos tihendamisega, H=10 cm (+materjal ja vedu karjäärist)</t>
  </si>
  <si>
    <t>Teemulde ehitamine teekraavide pinnasest, koos tihendamisega</t>
  </si>
  <si>
    <t>Geovõrgu (Deklareeritud tõmbetugevus MD/CMD ≥30/30 kN/m, keskmine ava suurus 63...153mm, laiusega 5,0 m) paigaldamine geotekstiilile</t>
  </si>
  <si>
    <t>Aherainest (fr. 10/90(125)mm) teealuse ehitamine koos tihendamisega, H=25-35 cm (+materjal ja vedu karjäärist)</t>
  </si>
  <si>
    <t>Mahasõidukoht M1 muldkeha ja katendi ehitamine koos tihendamisega (L=20 m, R=10 m) s.h.</t>
  </si>
  <si>
    <t>Aherainest (fr. 10/90(125)mm) tee-elemendi aluse ehitamine koos tihendamisega, H=25 cm (+materjal ja vedu karjäärist)</t>
  </si>
  <si>
    <t>Möödasõidukoha MS muldkeha ja katendi ehitamine koos tihendamisega s.h.</t>
  </si>
  <si>
    <t>T-kujulise tagasipööramiskoha TP-T muldkeha ja katendi ehitamine koos tihendamisega s.h.</t>
  </si>
  <si>
    <t>T-kujulise tagasipööramiskoha TP-T muldkeha ja katendi ehitamine koos tihendamisega Vodava tee lõpus, (pikendamine lisa 20 m) s.h.</t>
  </si>
  <si>
    <t>Pöörderaadiuse muldkeha ja katendi ehitamine koos tihendamisega (Vodava tee PK5+00 ja PK12+50 juures)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</si>
</sst>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  <xf numFmtId="1" fontId="1" fillId="0" borderId="14" applyAlignment="0"/>
  </cellStyleXfs>
  <cellXfs count="106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4" fontId="3" fillId="0" borderId="23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1" fontId="30" fillId="0" borderId="14" xfId="57" applyFont="1" applyAlignment="1">
      <alignment horizontal="right" vertical="center" wrapText="1"/>
    </xf>
    <xf numFmtId="0" fontId="2" fillId="0" borderId="14" xfId="72" applyFont="1" applyBorder="1" applyAlignment="1">
      <alignment vertical="center" wrapText="1"/>
    </xf>
    <xf numFmtId="1" fontId="2" fillId="0" borderId="14" xfId="0" applyNumberFormat="1" applyFont="1" applyBorder="1" applyAlignment="1">
      <alignment horizontal="right" vertical="center"/>
    </xf>
    <xf numFmtId="0" fontId="29" fillId="0" borderId="14" xfId="42" applyFont="1" applyBorder="1" applyAlignment="1">
      <alignment horizontal="center" vertical="center"/>
    </xf>
    <xf numFmtId="0" fontId="2" fillId="0" borderId="14" xfId="42" applyFont="1" applyBorder="1" applyAlignment="1">
      <alignment horizontal="center" vertical="center"/>
    </xf>
    <xf numFmtId="0" fontId="30" fillId="0" borderId="14" xfId="51" applyFont="1" applyBorder="1" applyAlignment="1">
      <alignment horizontal="right" vertical="center" wrapText="1"/>
    </xf>
    <xf numFmtId="4" fontId="3" fillId="0" borderId="39" xfId="0" applyNumberFormat="1" applyFont="1" applyBorder="1" applyAlignment="1">
      <alignment horizontal="right" vertical="center" wrapText="1"/>
    </xf>
    <xf numFmtId="0" fontId="2" fillId="0" borderId="14" xfId="43" applyFont="1" applyBorder="1" applyAlignment="1">
      <alignment horizontal="left" vertical="center" wrapText="1"/>
    </xf>
    <xf numFmtId="0" fontId="29" fillId="0" borderId="14" xfId="0" applyFont="1" applyBorder="1" applyAlignment="1">
      <alignment horizontal="right" vertical="center"/>
    </xf>
    <xf numFmtId="2" fontId="29" fillId="0" borderId="14" xfId="0" applyNumberFormat="1" applyFont="1" applyBorder="1" applyAlignment="1">
      <alignment horizontal="right" vertical="center"/>
    </xf>
    <xf numFmtId="4" fontId="2" fillId="0" borderId="40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center" vertical="center"/>
    </xf>
    <xf numFmtId="1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left" vertical="center"/>
    </xf>
    <xf numFmtId="0" fontId="29" fillId="0" borderId="14" xfId="0" applyFont="1" applyBorder="1" applyAlignment="1">
      <alignment vertical="center"/>
    </xf>
    <xf numFmtId="164" fontId="29" fillId="0" borderId="14" xfId="0" applyNumberFormat="1" applyFont="1" applyBorder="1" applyAlignment="1">
      <alignment horizontal="right" vertical="center"/>
    </xf>
    <xf numFmtId="0" fontId="2" fillId="0" borderId="14" xfId="43" applyFont="1" applyBorder="1" applyAlignment="1">
      <alignment horizontal="left" vertical="center"/>
    </xf>
    <xf numFmtId="0" fontId="29" fillId="0" borderId="14" xfId="0" applyFont="1" applyBorder="1" applyAlignment="1">
      <alignment horizontal="left" vertical="center" wrapText="1"/>
    </xf>
    <xf numFmtId="0" fontId="2" fillId="0" borderId="14" xfId="51" applyFont="1" applyBorder="1" applyAlignment="1">
      <alignment vertical="center" wrapText="1"/>
    </xf>
    <xf numFmtId="3" fontId="29" fillId="0" borderId="14" xfId="0" applyNumberFormat="1" applyFont="1" applyBorder="1" applyAlignment="1">
      <alignment horizontal="right" vertical="center"/>
    </xf>
    <xf numFmtId="0" fontId="3" fillId="0" borderId="14" xfId="51" applyFont="1" applyBorder="1" applyAlignment="1">
      <alignment horizontal="left" vertical="center" wrapText="1"/>
    </xf>
    <xf numFmtId="0" fontId="30" fillId="0" borderId="46" xfId="51" applyFont="1" applyBorder="1" applyAlignment="1">
      <alignment horizontal="right" vertical="center" wrapText="1"/>
    </xf>
    <xf numFmtId="0" fontId="30" fillId="0" borderId="14" xfId="0" applyFont="1" applyBorder="1" applyAlignment="1">
      <alignment horizontal="right" vertical="center" wrapText="1"/>
    </xf>
    <xf numFmtId="0" fontId="2" fillId="0" borderId="14" xfId="51" applyFont="1" applyBorder="1" applyAlignment="1">
      <alignment horizontal="left" vertical="center" wrapText="1"/>
    </xf>
    <xf numFmtId="0" fontId="3" fillId="0" borderId="19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18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right" vertical="center" wrapText="1"/>
    </xf>
    <xf numFmtId="0" fontId="3" fillId="0" borderId="30" xfId="0" applyFont="1" applyBorder="1" applyAlignment="1">
      <alignment horizontal="right" vertical="center" wrapText="1"/>
    </xf>
    <xf numFmtId="4" fontId="3" fillId="0" borderId="34" xfId="0" applyNumberFormat="1" applyFont="1" applyBorder="1" applyAlignment="1">
      <alignment horizontal="center" vertical="center" wrapText="1"/>
    </xf>
    <xf numFmtId="4" fontId="3" fillId="0" borderId="3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right" vertical="center"/>
    </xf>
    <xf numFmtId="0" fontId="3" fillId="0" borderId="37" xfId="0" applyFont="1" applyBorder="1" applyAlignment="1">
      <alignment horizontal="right" vertical="center"/>
    </xf>
    <xf numFmtId="0" fontId="3" fillId="0" borderId="38" xfId="0" applyFont="1" applyBorder="1" applyAlignment="1">
      <alignment horizontal="right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1" fillId="24" borderId="18" xfId="0" applyFont="1" applyFill="1" applyBorder="1" applyAlignment="1">
      <alignment horizontal="center" vertical="center"/>
    </xf>
    <xf numFmtId="0" fontId="31" fillId="24" borderId="41" xfId="0" applyFont="1" applyFill="1" applyBorder="1" applyAlignment="1">
      <alignment horizontal="center" vertical="center"/>
    </xf>
    <xf numFmtId="0" fontId="31" fillId="24" borderId="42" xfId="0" applyFont="1" applyFill="1" applyBorder="1" applyAlignment="1">
      <alignment horizontal="center" vertical="center"/>
    </xf>
    <xf numFmtId="3" fontId="29" fillId="0" borderId="14" xfId="0" applyNumberFormat="1" applyFont="1" applyFill="1" applyBorder="1" applyAlignment="1">
      <alignment horizontal="right" vertical="center"/>
    </xf>
  </cellXfs>
  <cellStyles count="7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3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tab.10" xfId="72" xr:uid="{427695F2-52CA-49A0-BD38-49CDCE12B159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1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207"/>
  <sheetViews>
    <sheetView tabSelected="1" topLeftCell="A6" workbookViewId="0">
      <selection activeCell="K54" sqref="K54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6" customFormat="1" ht="45" customHeight="1" x14ac:dyDescent="0.25">
      <c r="A1" s="65" t="s">
        <v>53</v>
      </c>
      <c r="B1" s="66"/>
      <c r="C1" s="66"/>
      <c r="D1" s="66"/>
      <c r="E1" s="66"/>
      <c r="F1" s="66"/>
    </row>
    <row r="2" spans="1:47" s="16" customFormat="1" ht="12.75" customHeight="1" x14ac:dyDescent="0.25">
      <c r="A2" s="3"/>
      <c r="B2" s="6"/>
      <c r="C2" s="3"/>
      <c r="D2" s="9"/>
      <c r="E2" s="7"/>
      <c r="F2" s="7"/>
    </row>
    <row r="3" spans="1:47" s="16" customFormat="1" ht="15" x14ac:dyDescent="0.25">
      <c r="A3" s="5" t="s">
        <v>16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67" t="s">
        <v>3</v>
      </c>
      <c r="B5" s="70" t="s">
        <v>1</v>
      </c>
      <c r="C5" s="70" t="s">
        <v>4</v>
      </c>
      <c r="D5" s="70" t="s">
        <v>5</v>
      </c>
      <c r="E5" s="73" t="s">
        <v>6</v>
      </c>
      <c r="F5" s="76" t="s">
        <v>7</v>
      </c>
    </row>
    <row r="6" spans="1:47" s="4" customFormat="1" ht="13.2" x14ac:dyDescent="0.25">
      <c r="A6" s="68"/>
      <c r="B6" s="71"/>
      <c r="C6" s="71"/>
      <c r="D6" s="71"/>
      <c r="E6" s="74"/>
      <c r="F6" s="77"/>
      <c r="G6" s="1"/>
      <c r="H6" s="1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</row>
    <row r="7" spans="1:47" s="4" customFormat="1" ht="12.75" customHeight="1" thickBot="1" x14ac:dyDescent="0.3">
      <c r="A7" s="69"/>
      <c r="B7" s="72"/>
      <c r="C7" s="72"/>
      <c r="D7" s="13" t="s">
        <v>54</v>
      </c>
      <c r="E7" s="75"/>
      <c r="F7" s="78"/>
      <c r="G7" s="1"/>
      <c r="H7" s="1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</row>
    <row r="8" spans="1:47" s="4" customFormat="1" ht="12.75" customHeight="1" x14ac:dyDescent="0.25">
      <c r="A8" s="91" t="s">
        <v>55</v>
      </c>
      <c r="B8" s="92"/>
      <c r="C8" s="92"/>
      <c r="D8" s="92"/>
      <c r="E8" s="92"/>
      <c r="F8" s="93"/>
      <c r="G8" s="1"/>
      <c r="H8" s="1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</row>
    <row r="9" spans="1:47" s="4" customFormat="1" ht="12.75" customHeight="1" x14ac:dyDescent="0.25">
      <c r="A9" s="58" t="s">
        <v>18</v>
      </c>
      <c r="B9" s="59"/>
      <c r="C9" s="59"/>
      <c r="D9" s="59"/>
      <c r="E9" s="59"/>
      <c r="F9" s="60"/>
      <c r="G9" s="1"/>
      <c r="H9" s="1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</row>
    <row r="10" spans="1:47" s="4" customFormat="1" ht="10.8" customHeight="1" x14ac:dyDescent="0.25">
      <c r="A10" s="12">
        <v>1</v>
      </c>
      <c r="B10" s="35" t="s">
        <v>90</v>
      </c>
      <c r="C10" s="39" t="s">
        <v>13</v>
      </c>
      <c r="D10" s="105">
        <v>2500</v>
      </c>
      <c r="E10" s="38"/>
      <c r="F10" s="11">
        <f t="shared" ref="F10:F15" si="0">SUM(D10*E10)</f>
        <v>0</v>
      </c>
      <c r="G10" s="1"/>
      <c r="H10" s="1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</row>
    <row r="11" spans="1:47" s="4" customFormat="1" ht="10.8" customHeight="1" x14ac:dyDescent="0.25">
      <c r="A11" s="12">
        <v>2</v>
      </c>
      <c r="B11" s="35" t="s">
        <v>66</v>
      </c>
      <c r="C11" s="39" t="s">
        <v>26</v>
      </c>
      <c r="D11" s="37">
        <v>22.200000000000003</v>
      </c>
      <c r="E11" s="38"/>
      <c r="F11" s="11">
        <f>SUM(D11*E11)</f>
        <v>0</v>
      </c>
      <c r="G11" s="1"/>
      <c r="H11" s="1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</row>
    <row r="12" spans="1:47" s="4" customFormat="1" ht="10.8" customHeight="1" x14ac:dyDescent="0.25">
      <c r="A12" s="12">
        <v>3</v>
      </c>
      <c r="B12" s="35" t="s">
        <v>67</v>
      </c>
      <c r="C12" s="39" t="s">
        <v>13</v>
      </c>
      <c r="D12" s="40">
        <v>638</v>
      </c>
      <c r="E12" s="38"/>
      <c r="F12" s="11">
        <f t="shared" si="0"/>
        <v>0</v>
      </c>
      <c r="G12" s="1"/>
      <c r="H12" s="1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</row>
    <row r="13" spans="1:47" s="4" customFormat="1" ht="10.8" customHeight="1" x14ac:dyDescent="0.25">
      <c r="A13" s="12">
        <v>4</v>
      </c>
      <c r="B13" s="35" t="s">
        <v>68</v>
      </c>
      <c r="C13" s="39" t="s">
        <v>14</v>
      </c>
      <c r="D13" s="36">
        <v>3</v>
      </c>
      <c r="E13" s="38"/>
      <c r="F13" s="11">
        <f t="shared" si="0"/>
        <v>0</v>
      </c>
      <c r="G13" s="1"/>
      <c r="H13" s="1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</row>
    <row r="14" spans="1:47" s="4" customFormat="1" ht="10.199999999999999" customHeight="1" x14ac:dyDescent="0.25">
      <c r="A14" s="12">
        <v>5</v>
      </c>
      <c r="B14" s="41" t="s">
        <v>45</v>
      </c>
      <c r="C14" s="39" t="s">
        <v>14</v>
      </c>
      <c r="D14" s="40">
        <v>2</v>
      </c>
      <c r="E14" s="38"/>
      <c r="F14" s="11">
        <f t="shared" si="0"/>
        <v>0</v>
      </c>
      <c r="G14" s="1"/>
      <c r="H14" s="1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</row>
    <row r="15" spans="1:47" s="4" customFormat="1" ht="10.8" customHeight="1" x14ac:dyDescent="0.25">
      <c r="A15" s="12">
        <v>6</v>
      </c>
      <c r="B15" s="41" t="s">
        <v>69</v>
      </c>
      <c r="C15" s="39" t="s">
        <v>70</v>
      </c>
      <c r="D15" s="40">
        <v>740</v>
      </c>
      <c r="E15" s="38"/>
      <c r="F15" s="11">
        <f t="shared" si="0"/>
        <v>0</v>
      </c>
      <c r="G15" s="1"/>
      <c r="H15" s="1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</row>
    <row r="16" spans="1:47" s="4" customFormat="1" ht="10.8" customHeight="1" x14ac:dyDescent="0.25">
      <c r="A16" s="12">
        <v>7</v>
      </c>
      <c r="B16" s="41" t="s">
        <v>71</v>
      </c>
      <c r="C16" s="39" t="s">
        <v>70</v>
      </c>
      <c r="D16" s="40">
        <v>444</v>
      </c>
      <c r="E16" s="38"/>
      <c r="F16" s="11">
        <f t="shared" ref="F16:F28" si="1">SUM(D16*E16)</f>
        <v>0</v>
      </c>
      <c r="G16" s="1"/>
      <c r="H16" s="1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</row>
    <row r="17" spans="1:47" s="4" customFormat="1" ht="10.8" customHeight="1" x14ac:dyDescent="0.25">
      <c r="A17" s="12">
        <v>8</v>
      </c>
      <c r="B17" s="41" t="s">
        <v>72</v>
      </c>
      <c r="C17" s="39" t="s">
        <v>70</v>
      </c>
      <c r="D17" s="40">
        <v>540</v>
      </c>
      <c r="E17" s="38"/>
      <c r="F17" s="11">
        <f t="shared" si="1"/>
        <v>0</v>
      </c>
      <c r="G17" s="1"/>
      <c r="H17" s="1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</row>
    <row r="18" spans="1:47" s="4" customFormat="1" ht="21.6" customHeight="1" x14ac:dyDescent="0.25">
      <c r="A18" s="12">
        <v>9</v>
      </c>
      <c r="B18" s="35" t="s">
        <v>73</v>
      </c>
      <c r="C18" s="39" t="s">
        <v>14</v>
      </c>
      <c r="D18" s="40">
        <v>10</v>
      </c>
      <c r="E18" s="38"/>
      <c r="F18" s="11">
        <f>SUM(D18*E18)</f>
        <v>0</v>
      </c>
      <c r="G18" s="1"/>
      <c r="H18" s="1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</row>
    <row r="19" spans="1:47" s="4" customFormat="1" ht="10.8" customHeight="1" x14ac:dyDescent="0.25">
      <c r="A19" s="12">
        <v>10</v>
      </c>
      <c r="B19" s="35" t="s">
        <v>74</v>
      </c>
      <c r="C19" s="39" t="s">
        <v>70</v>
      </c>
      <c r="D19" s="36">
        <v>20</v>
      </c>
      <c r="E19" s="38"/>
      <c r="F19" s="11">
        <f t="shared" si="1"/>
        <v>0</v>
      </c>
      <c r="G19" s="1"/>
      <c r="H19" s="1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</row>
    <row r="20" spans="1:47" s="4" customFormat="1" ht="10.8" customHeight="1" x14ac:dyDescent="0.25">
      <c r="A20" s="12">
        <v>11</v>
      </c>
      <c r="B20" s="35" t="s">
        <v>75</v>
      </c>
      <c r="C20" s="39" t="s">
        <v>14</v>
      </c>
      <c r="D20" s="40">
        <v>4</v>
      </c>
      <c r="E20" s="38"/>
      <c r="F20" s="11">
        <f t="shared" si="1"/>
        <v>0</v>
      </c>
      <c r="G20" s="1"/>
      <c r="H20" s="1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</row>
    <row r="21" spans="1:47" s="4" customFormat="1" ht="10.8" customHeight="1" x14ac:dyDescent="0.25">
      <c r="A21" s="12">
        <v>12</v>
      </c>
      <c r="B21" s="42" t="s">
        <v>76</v>
      </c>
      <c r="C21" s="39" t="s">
        <v>27</v>
      </c>
      <c r="D21" s="43">
        <v>7.8540000000000001</v>
      </c>
      <c r="E21" s="38"/>
      <c r="F21" s="11">
        <f t="shared" si="1"/>
        <v>0</v>
      </c>
      <c r="G21" s="1"/>
      <c r="H21" s="1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</row>
    <row r="22" spans="1:47" s="4" customFormat="1" ht="10.8" customHeight="1" x14ac:dyDescent="0.25">
      <c r="A22" s="12">
        <v>13</v>
      </c>
      <c r="B22" s="42" t="s">
        <v>77</v>
      </c>
      <c r="C22" s="39" t="s">
        <v>27</v>
      </c>
      <c r="D22" s="43">
        <v>0.192</v>
      </c>
      <c r="E22" s="38"/>
      <c r="F22" s="11">
        <f>SUM(D22*E22)</f>
        <v>0</v>
      </c>
      <c r="G22" s="1"/>
      <c r="H22" s="1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</row>
    <row r="23" spans="1:47" s="4" customFormat="1" ht="10.8" customHeight="1" x14ac:dyDescent="0.25">
      <c r="A23" s="12">
        <v>14</v>
      </c>
      <c r="B23" s="42" t="s">
        <v>78</v>
      </c>
      <c r="C23" s="39" t="s">
        <v>27</v>
      </c>
      <c r="D23" s="43">
        <v>0.442</v>
      </c>
      <c r="E23" s="38"/>
      <c r="F23" s="11">
        <f t="shared" si="1"/>
        <v>0</v>
      </c>
      <c r="G23" s="1"/>
      <c r="H23" s="1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</row>
    <row r="24" spans="1:47" s="4" customFormat="1" ht="10.8" customHeight="1" x14ac:dyDescent="0.25">
      <c r="A24" s="12">
        <v>15</v>
      </c>
      <c r="B24" s="42" t="s">
        <v>79</v>
      </c>
      <c r="C24" s="39" t="s">
        <v>27</v>
      </c>
      <c r="D24" s="43">
        <v>7.22</v>
      </c>
      <c r="E24" s="38"/>
      <c r="F24" s="11">
        <f t="shared" si="1"/>
        <v>0</v>
      </c>
      <c r="G24" s="1"/>
      <c r="H24" s="1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</row>
    <row r="25" spans="1:47" s="4" customFormat="1" ht="10.8" customHeight="1" x14ac:dyDescent="0.25">
      <c r="A25" s="12">
        <v>16</v>
      </c>
      <c r="B25" s="42" t="s">
        <v>80</v>
      </c>
      <c r="C25" s="39" t="s">
        <v>27</v>
      </c>
      <c r="D25" s="43">
        <v>2.8559999999999999</v>
      </c>
      <c r="E25" s="38"/>
      <c r="F25" s="11">
        <f t="shared" ref="F25:F27" si="2">SUM(D25*E25)</f>
        <v>0</v>
      </c>
      <c r="G25" s="1"/>
      <c r="H25" s="1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</row>
    <row r="26" spans="1:47" s="4" customFormat="1" ht="10.8" customHeight="1" x14ac:dyDescent="0.25">
      <c r="A26" s="12">
        <v>17</v>
      </c>
      <c r="B26" s="42" t="s">
        <v>81</v>
      </c>
      <c r="C26" s="39" t="s">
        <v>27</v>
      </c>
      <c r="D26" s="43">
        <v>19.922000000000001</v>
      </c>
      <c r="E26" s="38"/>
      <c r="F26" s="11">
        <f t="shared" si="2"/>
        <v>0</v>
      </c>
      <c r="G26" s="1"/>
      <c r="H26" s="1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</row>
    <row r="27" spans="1:47" s="4" customFormat="1" ht="10.8" customHeight="1" x14ac:dyDescent="0.25">
      <c r="A27" s="12">
        <v>18</v>
      </c>
      <c r="B27" s="42" t="s">
        <v>82</v>
      </c>
      <c r="C27" s="39" t="s">
        <v>27</v>
      </c>
      <c r="D27" s="43">
        <v>2.6469999999999998</v>
      </c>
      <c r="E27" s="38"/>
      <c r="F27" s="11">
        <f t="shared" si="2"/>
        <v>0</v>
      </c>
      <c r="G27" s="1"/>
      <c r="H27" s="1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</row>
    <row r="28" spans="1:47" s="4" customFormat="1" ht="10.8" customHeight="1" x14ac:dyDescent="0.25">
      <c r="A28" s="12">
        <v>19</v>
      </c>
      <c r="B28" s="42" t="s">
        <v>83</v>
      </c>
      <c r="C28" s="39" t="s">
        <v>27</v>
      </c>
      <c r="D28" s="43">
        <v>0.24</v>
      </c>
      <c r="E28" s="38"/>
      <c r="F28" s="11">
        <f t="shared" si="1"/>
        <v>0</v>
      </c>
      <c r="G28" s="1"/>
      <c r="H28" s="1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</row>
    <row r="29" spans="1:47" s="4" customFormat="1" ht="10.8" customHeight="1" x14ac:dyDescent="0.25">
      <c r="A29" s="12">
        <v>20</v>
      </c>
      <c r="B29" s="42" t="s">
        <v>84</v>
      </c>
      <c r="C29" s="39" t="s">
        <v>27</v>
      </c>
      <c r="D29" s="43">
        <v>1.679</v>
      </c>
      <c r="E29" s="38"/>
      <c r="F29" s="11">
        <f t="shared" ref="F29:F31" si="3">SUM(D29*E29)</f>
        <v>0</v>
      </c>
      <c r="G29" s="1"/>
      <c r="H29" s="1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</row>
    <row r="30" spans="1:47" s="4" customFormat="1" ht="10.8" customHeight="1" x14ac:dyDescent="0.25">
      <c r="A30" s="12">
        <v>21</v>
      </c>
      <c r="B30" s="20" t="s">
        <v>85</v>
      </c>
      <c r="C30" s="39" t="s">
        <v>27</v>
      </c>
      <c r="D30" s="43">
        <v>35.198000000000008</v>
      </c>
      <c r="E30" s="38"/>
      <c r="F30" s="11">
        <f t="shared" si="3"/>
        <v>0</v>
      </c>
      <c r="G30" s="1"/>
      <c r="H30" s="1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</row>
    <row r="31" spans="1:47" s="4" customFormat="1" ht="21.6" customHeight="1" x14ac:dyDescent="0.25">
      <c r="A31" s="12">
        <v>22</v>
      </c>
      <c r="B31" s="20" t="s">
        <v>86</v>
      </c>
      <c r="C31" s="39" t="s">
        <v>27</v>
      </c>
      <c r="D31" s="43">
        <v>35.198000000000008</v>
      </c>
      <c r="E31" s="38"/>
      <c r="F31" s="11">
        <f t="shared" si="3"/>
        <v>0</v>
      </c>
      <c r="G31" s="1"/>
      <c r="H31" s="1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</row>
    <row r="32" spans="1:47" s="4" customFormat="1" ht="10.8" customHeight="1" x14ac:dyDescent="0.25">
      <c r="A32" s="12">
        <v>23</v>
      </c>
      <c r="B32" s="20" t="s">
        <v>87</v>
      </c>
      <c r="C32" s="39" t="s">
        <v>88</v>
      </c>
      <c r="D32" s="37">
        <v>14.02</v>
      </c>
      <c r="E32" s="10"/>
      <c r="F32" s="11">
        <f t="shared" ref="F32" si="4">SUM(D32*E32)</f>
        <v>0</v>
      </c>
      <c r="G32" s="1"/>
      <c r="H32" s="1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</row>
    <row r="33" spans="1:47" s="4" customFormat="1" ht="21.6" customHeight="1" x14ac:dyDescent="0.25">
      <c r="A33" s="12">
        <v>24</v>
      </c>
      <c r="B33" s="29" t="s">
        <v>44</v>
      </c>
      <c r="C33" s="39" t="s">
        <v>14</v>
      </c>
      <c r="D33" s="40">
        <v>90</v>
      </c>
      <c r="E33" s="10"/>
      <c r="F33" s="11">
        <f t="shared" ref="F33:F34" si="5">SUM(D33*E33)</f>
        <v>0</v>
      </c>
      <c r="G33" s="1"/>
      <c r="H33" s="1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</row>
    <row r="34" spans="1:47" s="4" customFormat="1" ht="10.8" customHeight="1" x14ac:dyDescent="0.25">
      <c r="A34" s="12">
        <v>25</v>
      </c>
      <c r="B34" s="20" t="s">
        <v>89</v>
      </c>
      <c r="C34" s="39" t="s">
        <v>14</v>
      </c>
      <c r="D34" s="40">
        <v>5</v>
      </c>
      <c r="E34" s="38"/>
      <c r="F34" s="11">
        <f t="shared" si="5"/>
        <v>0</v>
      </c>
      <c r="G34" s="1"/>
      <c r="H34" s="1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</row>
    <row r="35" spans="1:47" s="4" customFormat="1" ht="12.6" customHeight="1" x14ac:dyDescent="0.25">
      <c r="A35" s="102" t="s">
        <v>46</v>
      </c>
      <c r="B35" s="103"/>
      <c r="C35" s="103"/>
      <c r="D35" s="103"/>
      <c r="E35" s="103"/>
      <c r="F35" s="104"/>
      <c r="G35" s="1"/>
      <c r="H35" s="1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</row>
    <row r="36" spans="1:47" s="4" customFormat="1" ht="10.8" customHeight="1" x14ac:dyDescent="0.25">
      <c r="A36" s="12">
        <v>26</v>
      </c>
      <c r="B36" s="41" t="s">
        <v>41</v>
      </c>
      <c r="C36" s="39" t="s">
        <v>14</v>
      </c>
      <c r="D36" s="40">
        <v>62</v>
      </c>
      <c r="E36" s="38"/>
      <c r="F36" s="11">
        <f t="shared" ref="F36:F47" si="6">SUM(D36*E36)</f>
        <v>0</v>
      </c>
      <c r="G36" s="1"/>
      <c r="H36" s="1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</row>
    <row r="37" spans="1:47" s="4" customFormat="1" ht="10.8" customHeight="1" x14ac:dyDescent="0.25">
      <c r="A37" s="12">
        <v>27</v>
      </c>
      <c r="B37" s="44" t="s">
        <v>91</v>
      </c>
      <c r="C37" s="39" t="s">
        <v>15</v>
      </c>
      <c r="D37" s="40">
        <v>339</v>
      </c>
      <c r="E37" s="38"/>
      <c r="F37" s="11">
        <f t="shared" si="6"/>
        <v>0</v>
      </c>
      <c r="G37" s="1"/>
      <c r="H37" s="1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</row>
    <row r="38" spans="1:47" s="4" customFormat="1" ht="10.8" customHeight="1" x14ac:dyDescent="0.25">
      <c r="A38" s="12">
        <v>28</v>
      </c>
      <c r="B38" s="44" t="s">
        <v>92</v>
      </c>
      <c r="C38" s="39" t="s">
        <v>15</v>
      </c>
      <c r="D38" s="40">
        <v>140</v>
      </c>
      <c r="E38" s="38"/>
      <c r="F38" s="11">
        <f t="shared" si="6"/>
        <v>0</v>
      </c>
      <c r="G38" s="1"/>
      <c r="H38" s="1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</row>
    <row r="39" spans="1:47" s="4" customFormat="1" ht="10.8" customHeight="1" x14ac:dyDescent="0.25">
      <c r="A39" s="12">
        <v>29</v>
      </c>
      <c r="B39" s="35" t="s">
        <v>93</v>
      </c>
      <c r="C39" s="39" t="s">
        <v>15</v>
      </c>
      <c r="D39" s="40">
        <v>65</v>
      </c>
      <c r="E39" s="38"/>
      <c r="F39" s="11">
        <f t="shared" si="6"/>
        <v>0</v>
      </c>
      <c r="G39" s="1"/>
      <c r="H39" s="1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</row>
    <row r="40" spans="1:47" s="4" customFormat="1" ht="10.8" customHeight="1" x14ac:dyDescent="0.25">
      <c r="A40" s="12">
        <v>30</v>
      </c>
      <c r="B40" s="35" t="s">
        <v>94</v>
      </c>
      <c r="C40" s="39" t="s">
        <v>15</v>
      </c>
      <c r="D40" s="40">
        <v>22</v>
      </c>
      <c r="E40" s="38"/>
      <c r="F40" s="11">
        <f t="shared" si="6"/>
        <v>0</v>
      </c>
      <c r="G40" s="1"/>
      <c r="H40" s="1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</row>
    <row r="41" spans="1:47" s="4" customFormat="1" ht="21.6" customHeight="1" x14ac:dyDescent="0.25">
      <c r="A41" s="12">
        <v>31</v>
      </c>
      <c r="B41" s="35" t="s">
        <v>95</v>
      </c>
      <c r="C41" s="39" t="s">
        <v>15</v>
      </c>
      <c r="D41" s="40">
        <v>14</v>
      </c>
      <c r="E41" s="38"/>
      <c r="F41" s="11">
        <f t="shared" si="6"/>
        <v>0</v>
      </c>
      <c r="G41" s="1"/>
      <c r="H41" s="1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</row>
    <row r="42" spans="1:47" s="4" customFormat="1" ht="10.8" customHeight="1" x14ac:dyDescent="0.25">
      <c r="A42" s="12">
        <v>32</v>
      </c>
      <c r="B42" s="35" t="s">
        <v>48</v>
      </c>
      <c r="C42" s="39" t="s">
        <v>42</v>
      </c>
      <c r="D42" s="40">
        <v>37</v>
      </c>
      <c r="E42" s="38"/>
      <c r="F42" s="11">
        <f t="shared" si="6"/>
        <v>0</v>
      </c>
      <c r="G42" s="1"/>
      <c r="H42" s="1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</row>
    <row r="43" spans="1:47" s="4" customFormat="1" ht="10.8" customHeight="1" x14ac:dyDescent="0.25">
      <c r="A43" s="12">
        <v>33</v>
      </c>
      <c r="B43" s="35" t="s">
        <v>49</v>
      </c>
      <c r="C43" s="39" t="s">
        <v>42</v>
      </c>
      <c r="D43" s="40">
        <v>20</v>
      </c>
      <c r="E43" s="38"/>
      <c r="F43" s="11">
        <f t="shared" si="6"/>
        <v>0</v>
      </c>
      <c r="G43" s="1"/>
      <c r="H43" s="1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</row>
    <row r="44" spans="1:47" s="4" customFormat="1" ht="10.8" customHeight="1" x14ac:dyDescent="0.25">
      <c r="A44" s="12">
        <v>34</v>
      </c>
      <c r="B44" s="35" t="s">
        <v>50</v>
      </c>
      <c r="C44" s="39" t="s">
        <v>42</v>
      </c>
      <c r="D44" s="40">
        <v>2</v>
      </c>
      <c r="E44" s="38"/>
      <c r="F44" s="11">
        <f t="shared" si="6"/>
        <v>0</v>
      </c>
      <c r="G44" s="1"/>
      <c r="H44" s="1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</row>
    <row r="45" spans="1:47" s="4" customFormat="1" ht="10.8" customHeight="1" x14ac:dyDescent="0.25">
      <c r="A45" s="12">
        <v>35</v>
      </c>
      <c r="B45" s="35" t="s">
        <v>51</v>
      </c>
      <c r="C45" s="39" t="s">
        <v>42</v>
      </c>
      <c r="D45" s="40">
        <v>2</v>
      </c>
      <c r="E45" s="10"/>
      <c r="F45" s="11">
        <f t="shared" si="6"/>
        <v>0</v>
      </c>
      <c r="G45" s="1"/>
      <c r="H45" s="1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</row>
    <row r="46" spans="1:47" s="4" customFormat="1" ht="10.8" customHeight="1" x14ac:dyDescent="0.25">
      <c r="A46" s="12">
        <v>36</v>
      </c>
      <c r="B46" s="35" t="s">
        <v>96</v>
      </c>
      <c r="C46" s="39" t="s">
        <v>42</v>
      </c>
      <c r="D46" s="40">
        <v>1</v>
      </c>
      <c r="E46" s="10"/>
      <c r="F46" s="11">
        <f t="shared" si="6"/>
        <v>0</v>
      </c>
      <c r="G46" s="1"/>
      <c r="H46" s="1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</row>
    <row r="47" spans="1:47" s="4" customFormat="1" ht="21.6" customHeight="1" x14ac:dyDescent="0.25">
      <c r="A47" s="12">
        <v>37</v>
      </c>
      <c r="B47" s="35" t="s">
        <v>97</v>
      </c>
      <c r="C47" s="39" t="s">
        <v>70</v>
      </c>
      <c r="D47" s="47">
        <v>1400</v>
      </c>
      <c r="E47" s="38"/>
      <c r="F47" s="11">
        <f t="shared" si="6"/>
        <v>0</v>
      </c>
      <c r="G47" s="1"/>
      <c r="H47" s="1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</row>
    <row r="48" spans="1:47" s="4" customFormat="1" ht="10.8" customHeight="1" x14ac:dyDescent="0.25">
      <c r="A48" s="12">
        <v>38</v>
      </c>
      <c r="B48" s="35" t="s">
        <v>47</v>
      </c>
      <c r="C48" s="39" t="s">
        <v>14</v>
      </c>
      <c r="D48" s="40">
        <v>20</v>
      </c>
      <c r="E48" s="38"/>
      <c r="F48" s="11">
        <f>SUM(D48*E48)</f>
        <v>0</v>
      </c>
      <c r="G48" s="1"/>
      <c r="H48" s="1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</row>
    <row r="49" spans="1:47" s="4" customFormat="1" ht="10.8" customHeight="1" x14ac:dyDescent="0.25">
      <c r="A49" s="12">
        <v>39</v>
      </c>
      <c r="B49" s="35" t="s">
        <v>98</v>
      </c>
      <c r="C49" s="39" t="s">
        <v>15</v>
      </c>
      <c r="D49" s="40">
        <v>6</v>
      </c>
      <c r="E49" s="38"/>
      <c r="F49" s="11">
        <f t="shared" ref="F49:F53" si="7">SUM(D49*E49)</f>
        <v>0</v>
      </c>
      <c r="G49" s="1"/>
      <c r="H49" s="1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</row>
    <row r="50" spans="1:47" s="4" customFormat="1" ht="10.8" customHeight="1" x14ac:dyDescent="0.25">
      <c r="A50" s="12">
        <v>40</v>
      </c>
      <c r="B50" s="35" t="s">
        <v>99</v>
      </c>
      <c r="C50" s="39" t="s">
        <v>15</v>
      </c>
      <c r="D50" s="40">
        <v>23</v>
      </c>
      <c r="E50" s="38"/>
      <c r="F50" s="11">
        <f t="shared" si="7"/>
        <v>0</v>
      </c>
      <c r="G50" s="1"/>
      <c r="H50" s="1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</row>
    <row r="51" spans="1:47" s="4" customFormat="1" ht="10.8" customHeight="1" x14ac:dyDescent="0.25">
      <c r="A51" s="12">
        <v>41</v>
      </c>
      <c r="B51" s="35" t="s">
        <v>100</v>
      </c>
      <c r="C51" s="39" t="s">
        <v>15</v>
      </c>
      <c r="D51" s="40">
        <v>6</v>
      </c>
      <c r="E51" s="38"/>
      <c r="F51" s="11">
        <f t="shared" si="7"/>
        <v>0</v>
      </c>
      <c r="G51" s="1"/>
      <c r="H51" s="1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</row>
    <row r="52" spans="1:47" s="4" customFormat="1" ht="10.8" customHeight="1" x14ac:dyDescent="0.25">
      <c r="A52" s="12">
        <v>42</v>
      </c>
      <c r="B52" s="35" t="s">
        <v>101</v>
      </c>
      <c r="C52" s="39" t="s">
        <v>70</v>
      </c>
      <c r="D52" s="40">
        <v>3</v>
      </c>
      <c r="E52" s="38"/>
      <c r="F52" s="11">
        <f t="shared" si="7"/>
        <v>0</v>
      </c>
      <c r="G52" s="1"/>
      <c r="H52" s="1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</row>
    <row r="53" spans="1:47" s="4" customFormat="1" ht="10.8" customHeight="1" x14ac:dyDescent="0.25">
      <c r="A53" s="12">
        <v>43</v>
      </c>
      <c r="B53" s="35" t="s">
        <v>102</v>
      </c>
      <c r="C53" s="39" t="s">
        <v>14</v>
      </c>
      <c r="D53" s="40">
        <v>1</v>
      </c>
      <c r="E53" s="38"/>
      <c r="F53" s="11">
        <f t="shared" si="7"/>
        <v>0</v>
      </c>
      <c r="G53" s="1"/>
      <c r="H53" s="1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</row>
    <row r="54" spans="1:47" s="4" customFormat="1" ht="12.6" customHeight="1" x14ac:dyDescent="0.25">
      <c r="A54" s="58" t="s">
        <v>22</v>
      </c>
      <c r="B54" s="59"/>
      <c r="C54" s="59"/>
      <c r="D54" s="59"/>
      <c r="E54" s="59"/>
      <c r="F54" s="60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</row>
    <row r="55" spans="1:47" s="4" customFormat="1" ht="10.8" customHeight="1" x14ac:dyDescent="0.25">
      <c r="A55" s="12">
        <v>44</v>
      </c>
      <c r="B55" s="20" t="s">
        <v>23</v>
      </c>
      <c r="C55" s="15" t="s">
        <v>14</v>
      </c>
      <c r="D55" s="17">
        <v>2</v>
      </c>
      <c r="E55" s="19"/>
      <c r="F55" s="11">
        <f t="shared" ref="F55:F57" si="8">SUM(D55*E55)</f>
        <v>0</v>
      </c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</row>
    <row r="56" spans="1:47" s="4" customFormat="1" ht="21.6" customHeight="1" x14ac:dyDescent="0.25">
      <c r="A56" s="12">
        <v>45</v>
      </c>
      <c r="B56" s="20" t="s">
        <v>57</v>
      </c>
      <c r="C56" s="15" t="s">
        <v>14</v>
      </c>
      <c r="D56" s="17">
        <v>1</v>
      </c>
      <c r="E56" s="19"/>
      <c r="F56" s="11">
        <f t="shared" si="8"/>
        <v>0</v>
      </c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</row>
    <row r="57" spans="1:47" s="4" customFormat="1" ht="32.4" customHeight="1" x14ac:dyDescent="0.25">
      <c r="A57" s="12">
        <v>46</v>
      </c>
      <c r="B57" s="20" t="s">
        <v>24</v>
      </c>
      <c r="C57" s="15" t="s">
        <v>25</v>
      </c>
      <c r="D57" s="17">
        <v>1</v>
      </c>
      <c r="E57" s="19"/>
      <c r="F57" s="11">
        <f t="shared" si="8"/>
        <v>0</v>
      </c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</row>
    <row r="58" spans="1:47" s="4" customFormat="1" ht="12.6" customHeight="1" thickBot="1" x14ac:dyDescent="0.3">
      <c r="A58" s="94" t="s">
        <v>56</v>
      </c>
      <c r="B58" s="95"/>
      <c r="C58" s="95"/>
      <c r="D58" s="95"/>
      <c r="E58" s="96"/>
      <c r="F58" s="34">
        <f>SUM(F10:F57)</f>
        <v>0</v>
      </c>
      <c r="G58" s="1"/>
      <c r="H58" s="1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</row>
    <row r="59" spans="1:47" s="4" customFormat="1" ht="12.6" customHeight="1" x14ac:dyDescent="0.25">
      <c r="A59" s="99" t="s">
        <v>58</v>
      </c>
      <c r="B59" s="100"/>
      <c r="C59" s="100"/>
      <c r="D59" s="100"/>
      <c r="E59" s="100"/>
      <c r="F59" s="101"/>
      <c r="G59" s="1"/>
      <c r="H59" s="1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</row>
    <row r="60" spans="1:47" s="4" customFormat="1" ht="21.6" customHeight="1" x14ac:dyDescent="0.25">
      <c r="A60" s="12">
        <v>47</v>
      </c>
      <c r="B60" s="45" t="s">
        <v>38</v>
      </c>
      <c r="C60" s="39" t="s">
        <v>27</v>
      </c>
      <c r="D60" s="43">
        <v>0.27300000000000002</v>
      </c>
      <c r="E60" s="10"/>
      <c r="F60" s="11">
        <f>SUM(D60*E60)</f>
        <v>0</v>
      </c>
      <c r="G60" s="1"/>
      <c r="H60" s="1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</row>
    <row r="61" spans="1:47" s="4" customFormat="1" ht="10.8" customHeight="1" x14ac:dyDescent="0.25">
      <c r="A61" s="12">
        <v>48</v>
      </c>
      <c r="B61" s="45" t="s">
        <v>103</v>
      </c>
      <c r="C61" s="39" t="s">
        <v>14</v>
      </c>
      <c r="D61" s="40">
        <v>3</v>
      </c>
      <c r="E61" s="10"/>
      <c r="F61" s="11">
        <f t="shared" ref="F61" si="9">SUM(D61*E61)</f>
        <v>0</v>
      </c>
      <c r="G61" s="1"/>
      <c r="H61" s="1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</row>
    <row r="62" spans="1:47" s="4" customFormat="1" ht="21.6" customHeight="1" x14ac:dyDescent="0.25">
      <c r="A62" s="12">
        <v>49</v>
      </c>
      <c r="B62" s="46" t="s">
        <v>104</v>
      </c>
      <c r="C62" s="39" t="s">
        <v>105</v>
      </c>
      <c r="D62" s="47">
        <v>1365</v>
      </c>
      <c r="E62" s="10"/>
      <c r="F62" s="11">
        <f t="shared" ref="F62:F64" si="10">SUM(D62*E62)</f>
        <v>0</v>
      </c>
      <c r="G62" s="1"/>
      <c r="H62" s="1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</row>
    <row r="63" spans="1:47" s="4" customFormat="1" ht="21.6" customHeight="1" x14ac:dyDescent="0.25">
      <c r="A63" s="12">
        <v>50</v>
      </c>
      <c r="B63" s="45" t="s">
        <v>106</v>
      </c>
      <c r="C63" s="39" t="s">
        <v>70</v>
      </c>
      <c r="D63" s="47">
        <v>128</v>
      </c>
      <c r="E63" s="10"/>
      <c r="F63" s="11">
        <f t="shared" si="10"/>
        <v>0</v>
      </c>
      <c r="G63" s="1"/>
      <c r="H63" s="1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</row>
    <row r="64" spans="1:47" s="4" customFormat="1" ht="21.6" customHeight="1" x14ac:dyDescent="0.25">
      <c r="A64" s="12">
        <v>51</v>
      </c>
      <c r="B64" s="48" t="s">
        <v>107</v>
      </c>
      <c r="C64" s="39" t="s">
        <v>14</v>
      </c>
      <c r="D64" s="40">
        <v>2</v>
      </c>
      <c r="E64" s="10"/>
      <c r="F64" s="11">
        <f t="shared" si="10"/>
        <v>0</v>
      </c>
      <c r="G64" s="1"/>
      <c r="H64" s="1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</row>
    <row r="65" spans="1:47" s="4" customFormat="1" ht="21.6" customHeight="1" x14ac:dyDescent="0.25">
      <c r="A65" s="12">
        <v>52</v>
      </c>
      <c r="B65" s="49" t="s">
        <v>108</v>
      </c>
      <c r="C65" s="39" t="s">
        <v>70</v>
      </c>
      <c r="D65" s="36">
        <v>80</v>
      </c>
      <c r="E65" s="10"/>
      <c r="F65" s="11">
        <f t="shared" ref="F65:F69" si="11">SUM(D65*E65)</f>
        <v>0</v>
      </c>
      <c r="G65" s="1"/>
      <c r="H65" s="1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</row>
    <row r="66" spans="1:47" s="4" customFormat="1" ht="21.6" customHeight="1" x14ac:dyDescent="0.25">
      <c r="A66" s="12">
        <v>53</v>
      </c>
      <c r="B66" s="28" t="s">
        <v>40</v>
      </c>
      <c r="C66" s="39" t="s">
        <v>105</v>
      </c>
      <c r="D66" s="47">
        <v>286</v>
      </c>
      <c r="E66" s="10"/>
      <c r="F66" s="11">
        <f t="shared" si="11"/>
        <v>0</v>
      </c>
      <c r="G66" s="1"/>
      <c r="H66" s="1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</row>
    <row r="67" spans="1:47" s="4" customFormat="1" ht="21.6" customHeight="1" x14ac:dyDescent="0.25">
      <c r="A67" s="12">
        <v>54</v>
      </c>
      <c r="B67" s="33" t="s">
        <v>109</v>
      </c>
      <c r="C67" s="39" t="s">
        <v>105</v>
      </c>
      <c r="D67" s="47">
        <v>286</v>
      </c>
      <c r="E67" s="10"/>
      <c r="F67" s="11">
        <f t="shared" si="11"/>
        <v>0</v>
      </c>
      <c r="G67" s="1"/>
      <c r="H67" s="1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</row>
    <row r="68" spans="1:47" s="4" customFormat="1" ht="21.6" customHeight="1" x14ac:dyDescent="0.25">
      <c r="A68" s="12">
        <v>55</v>
      </c>
      <c r="B68" s="50" t="s">
        <v>110</v>
      </c>
      <c r="C68" s="39" t="s">
        <v>70</v>
      </c>
      <c r="D68" s="36">
        <v>70</v>
      </c>
      <c r="E68" s="10"/>
      <c r="F68" s="11">
        <f t="shared" si="11"/>
        <v>0</v>
      </c>
      <c r="G68" s="1"/>
      <c r="H68" s="1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</row>
    <row r="69" spans="1:47" s="4" customFormat="1" ht="21.6" customHeight="1" x14ac:dyDescent="0.25">
      <c r="A69" s="12">
        <v>56</v>
      </c>
      <c r="B69" s="50" t="s">
        <v>111</v>
      </c>
      <c r="C69" s="39" t="s">
        <v>70</v>
      </c>
      <c r="D69" s="36">
        <v>18</v>
      </c>
      <c r="E69" s="10"/>
      <c r="F69" s="11">
        <f t="shared" si="11"/>
        <v>0</v>
      </c>
      <c r="G69" s="1"/>
      <c r="H69" s="1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</row>
    <row r="70" spans="1:47" s="4" customFormat="1" ht="21.6" customHeight="1" x14ac:dyDescent="0.25">
      <c r="A70" s="12">
        <v>57</v>
      </c>
      <c r="B70" s="48" t="s">
        <v>52</v>
      </c>
      <c r="C70" s="39" t="s">
        <v>14</v>
      </c>
      <c r="D70" s="36">
        <v>1</v>
      </c>
      <c r="E70" s="10"/>
      <c r="F70" s="11">
        <f t="shared" ref="F70:F76" si="12">SUM(D70*E70)</f>
        <v>0</v>
      </c>
      <c r="G70" s="1"/>
      <c r="H70" s="1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</row>
    <row r="71" spans="1:47" s="4" customFormat="1" ht="21.6" customHeight="1" x14ac:dyDescent="0.25">
      <c r="A71" s="12">
        <v>58</v>
      </c>
      <c r="B71" s="49" t="s">
        <v>108</v>
      </c>
      <c r="C71" s="39" t="s">
        <v>70</v>
      </c>
      <c r="D71" s="36">
        <v>70</v>
      </c>
      <c r="E71" s="10"/>
      <c r="F71" s="11">
        <f t="shared" si="12"/>
        <v>0</v>
      </c>
      <c r="G71" s="1"/>
      <c r="H71" s="1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</row>
    <row r="72" spans="1:47" s="4" customFormat="1" ht="21.6" customHeight="1" x14ac:dyDescent="0.25">
      <c r="A72" s="12">
        <v>59</v>
      </c>
      <c r="B72" s="28" t="s">
        <v>40</v>
      </c>
      <c r="C72" s="39" t="s">
        <v>105</v>
      </c>
      <c r="D72" s="36">
        <v>175</v>
      </c>
      <c r="E72" s="10"/>
      <c r="F72" s="11">
        <f t="shared" si="12"/>
        <v>0</v>
      </c>
      <c r="G72" s="1"/>
      <c r="H72" s="1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</row>
    <row r="73" spans="1:47" s="4" customFormat="1" ht="21.6" customHeight="1" x14ac:dyDescent="0.25">
      <c r="A73" s="12">
        <v>60</v>
      </c>
      <c r="B73" s="33" t="s">
        <v>109</v>
      </c>
      <c r="C73" s="39" t="s">
        <v>105</v>
      </c>
      <c r="D73" s="36">
        <v>175</v>
      </c>
      <c r="E73" s="10"/>
      <c r="F73" s="11">
        <f t="shared" si="12"/>
        <v>0</v>
      </c>
      <c r="G73" s="1"/>
      <c r="H73" s="1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</row>
    <row r="74" spans="1:47" s="4" customFormat="1" ht="21.6" customHeight="1" x14ac:dyDescent="0.25">
      <c r="A74" s="12">
        <v>61</v>
      </c>
      <c r="B74" s="50" t="s">
        <v>110</v>
      </c>
      <c r="C74" s="39" t="s">
        <v>70</v>
      </c>
      <c r="D74" s="36">
        <v>55</v>
      </c>
      <c r="E74" s="10"/>
      <c r="F74" s="11">
        <f t="shared" si="12"/>
        <v>0</v>
      </c>
      <c r="G74" s="1"/>
      <c r="H74" s="1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</row>
    <row r="75" spans="1:47" s="4" customFormat="1" ht="21.6" customHeight="1" x14ac:dyDescent="0.25">
      <c r="A75" s="12">
        <v>62</v>
      </c>
      <c r="B75" s="50" t="s">
        <v>111</v>
      </c>
      <c r="C75" s="39" t="s">
        <v>70</v>
      </c>
      <c r="D75" s="36">
        <v>15</v>
      </c>
      <c r="E75" s="10"/>
      <c r="F75" s="11">
        <f t="shared" si="12"/>
        <v>0</v>
      </c>
      <c r="G75" s="1"/>
      <c r="H75" s="1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</row>
    <row r="76" spans="1:47" s="4" customFormat="1" ht="21.6" customHeight="1" x14ac:dyDescent="0.25">
      <c r="A76" s="12">
        <v>63</v>
      </c>
      <c r="B76" s="24" t="s">
        <v>36</v>
      </c>
      <c r="C76" s="32" t="s">
        <v>43</v>
      </c>
      <c r="D76" s="30">
        <v>1</v>
      </c>
      <c r="E76" s="10"/>
      <c r="F76" s="11">
        <f t="shared" si="12"/>
        <v>0</v>
      </c>
      <c r="G76" s="1"/>
      <c r="H76" s="1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</row>
    <row r="77" spans="1:47" s="23" customFormat="1" ht="12.6" customHeight="1" x14ac:dyDescent="0.25">
      <c r="A77" s="55" t="s">
        <v>22</v>
      </c>
      <c r="B77" s="97"/>
      <c r="C77" s="97"/>
      <c r="D77" s="97"/>
      <c r="E77" s="97"/>
      <c r="F77" s="98"/>
      <c r="G77" s="22"/>
      <c r="H77" s="22"/>
    </row>
    <row r="78" spans="1:47" s="23" customFormat="1" ht="10.8" customHeight="1" x14ac:dyDescent="0.25">
      <c r="A78" s="12">
        <v>64</v>
      </c>
      <c r="B78" s="24" t="s">
        <v>33</v>
      </c>
      <c r="C78" s="18" t="s">
        <v>25</v>
      </c>
      <c r="D78" s="25">
        <v>2</v>
      </c>
      <c r="E78" s="26"/>
      <c r="F78" s="11">
        <f t="shared" ref="F78:F79" si="13">SUM(D78*E78)</f>
        <v>0</v>
      </c>
      <c r="G78" s="22"/>
      <c r="H78" s="22"/>
    </row>
    <row r="79" spans="1:47" s="23" customFormat="1" ht="10.8" customHeight="1" x14ac:dyDescent="0.25">
      <c r="A79" s="12">
        <v>65</v>
      </c>
      <c r="B79" s="24" t="s">
        <v>34</v>
      </c>
      <c r="C79" s="18" t="s">
        <v>26</v>
      </c>
      <c r="D79" s="27">
        <v>0.11</v>
      </c>
      <c r="E79" s="26"/>
      <c r="F79" s="11">
        <f t="shared" si="13"/>
        <v>0</v>
      </c>
      <c r="G79" s="22"/>
    </row>
    <row r="80" spans="1:47" s="4" customFormat="1" ht="12.6" customHeight="1" thickBot="1" x14ac:dyDescent="0.3">
      <c r="A80" s="52" t="s">
        <v>59</v>
      </c>
      <c r="B80" s="53"/>
      <c r="C80" s="53"/>
      <c r="D80" s="53"/>
      <c r="E80" s="54"/>
      <c r="F80" s="21">
        <f>SUM(F60:F79)</f>
        <v>0</v>
      </c>
      <c r="G80" s="1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</row>
    <row r="81" spans="1:47" s="4" customFormat="1" ht="12.6" customHeight="1" x14ac:dyDescent="0.25">
      <c r="A81" s="55" t="s">
        <v>64</v>
      </c>
      <c r="B81" s="56"/>
      <c r="C81" s="56"/>
      <c r="D81" s="56"/>
      <c r="E81" s="56"/>
      <c r="F81" s="57"/>
      <c r="G81" s="1"/>
      <c r="H81" s="1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</row>
    <row r="82" spans="1:47" s="4" customFormat="1" ht="21.6" customHeight="1" x14ac:dyDescent="0.25">
      <c r="A82" s="12">
        <v>66</v>
      </c>
      <c r="B82" s="45" t="s">
        <v>38</v>
      </c>
      <c r="C82" s="39" t="s">
        <v>27</v>
      </c>
      <c r="D82" s="43">
        <v>3.222</v>
      </c>
      <c r="E82" s="10"/>
      <c r="F82" s="11">
        <f t="shared" ref="F82:F116" si="14">SUM(D82*E82)</f>
        <v>0</v>
      </c>
      <c r="G82" s="1"/>
      <c r="H82" s="1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</row>
    <row r="83" spans="1:47" s="4" customFormat="1" ht="10.8" customHeight="1" x14ac:dyDescent="0.25">
      <c r="A83" s="12">
        <v>67</v>
      </c>
      <c r="B83" s="45" t="s">
        <v>103</v>
      </c>
      <c r="C83" s="39" t="s">
        <v>14</v>
      </c>
      <c r="D83" s="40">
        <v>32</v>
      </c>
      <c r="E83" s="10"/>
      <c r="F83" s="11">
        <f t="shared" si="14"/>
        <v>0</v>
      </c>
      <c r="G83" s="1"/>
      <c r="H83" s="1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</row>
    <row r="84" spans="1:47" s="4" customFormat="1" ht="10.8" customHeight="1" x14ac:dyDescent="0.25">
      <c r="A84" s="12">
        <v>68</v>
      </c>
      <c r="B84" s="46" t="s">
        <v>112</v>
      </c>
      <c r="C84" s="39" t="s">
        <v>70</v>
      </c>
      <c r="D84" s="47">
        <v>9857</v>
      </c>
      <c r="E84" s="10"/>
      <c r="F84" s="11">
        <f t="shared" si="14"/>
        <v>0</v>
      </c>
      <c r="G84" s="1"/>
      <c r="H84" s="1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</row>
    <row r="85" spans="1:47" s="4" customFormat="1" ht="21.6" customHeight="1" x14ac:dyDescent="0.25">
      <c r="A85" s="12">
        <v>69</v>
      </c>
      <c r="B85" s="51" t="s">
        <v>39</v>
      </c>
      <c r="C85" s="39" t="s">
        <v>105</v>
      </c>
      <c r="D85" s="47">
        <v>16916</v>
      </c>
      <c r="E85" s="10"/>
      <c r="F85" s="11">
        <f t="shared" si="14"/>
        <v>0</v>
      </c>
      <c r="G85" s="1"/>
      <c r="H85" s="1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</row>
    <row r="86" spans="1:47" s="4" customFormat="1" ht="21.6" customHeight="1" x14ac:dyDescent="0.25">
      <c r="A86" s="12">
        <v>70</v>
      </c>
      <c r="B86" s="51" t="s">
        <v>113</v>
      </c>
      <c r="C86" s="39" t="s">
        <v>105</v>
      </c>
      <c r="D86" s="47">
        <v>16916</v>
      </c>
      <c r="E86" s="10"/>
      <c r="F86" s="11">
        <f t="shared" si="14"/>
        <v>0</v>
      </c>
      <c r="G86" s="1"/>
      <c r="H86" s="1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</row>
    <row r="87" spans="1:47" s="4" customFormat="1" ht="21.6" customHeight="1" x14ac:dyDescent="0.25">
      <c r="A87" s="12">
        <v>71</v>
      </c>
      <c r="B87" s="45" t="s">
        <v>114</v>
      </c>
      <c r="C87" s="39" t="s">
        <v>70</v>
      </c>
      <c r="D87" s="47">
        <v>5224</v>
      </c>
      <c r="E87" s="10"/>
      <c r="F87" s="11">
        <f t="shared" si="14"/>
        <v>0</v>
      </c>
      <c r="G87" s="1"/>
      <c r="H87" s="1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</row>
    <row r="88" spans="1:47" s="4" customFormat="1" ht="21.6" customHeight="1" x14ac:dyDescent="0.25">
      <c r="A88" s="12">
        <v>72</v>
      </c>
      <c r="B88" s="45" t="s">
        <v>106</v>
      </c>
      <c r="C88" s="39" t="s">
        <v>70</v>
      </c>
      <c r="D88" s="47">
        <v>1514</v>
      </c>
      <c r="E88" s="10"/>
      <c r="F88" s="11">
        <f t="shared" si="14"/>
        <v>0</v>
      </c>
      <c r="G88" s="1"/>
      <c r="H88" s="1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</row>
    <row r="89" spans="1:47" s="4" customFormat="1" ht="21.6" customHeight="1" x14ac:dyDescent="0.25">
      <c r="A89" s="12">
        <v>73</v>
      </c>
      <c r="B89" s="48" t="s">
        <v>115</v>
      </c>
      <c r="C89" s="39" t="s">
        <v>14</v>
      </c>
      <c r="D89" s="40">
        <v>2</v>
      </c>
      <c r="E89" s="10"/>
      <c r="F89" s="11">
        <f t="shared" si="14"/>
        <v>0</v>
      </c>
      <c r="G89" s="1"/>
      <c r="H89" s="1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</row>
    <row r="90" spans="1:47" s="4" customFormat="1" ht="21.6" customHeight="1" x14ac:dyDescent="0.25">
      <c r="A90" s="12">
        <v>74</v>
      </c>
      <c r="B90" s="49" t="s">
        <v>108</v>
      </c>
      <c r="C90" s="39" t="s">
        <v>70</v>
      </c>
      <c r="D90" s="40">
        <v>110</v>
      </c>
      <c r="E90" s="10"/>
      <c r="F90" s="11">
        <f t="shared" si="14"/>
        <v>0</v>
      </c>
      <c r="G90" s="1"/>
      <c r="H90" s="1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</row>
    <row r="91" spans="1:47" s="4" customFormat="1" ht="21.6" customHeight="1" x14ac:dyDescent="0.25">
      <c r="A91" s="12">
        <v>75</v>
      </c>
      <c r="B91" s="28" t="s">
        <v>40</v>
      </c>
      <c r="C91" s="39" t="s">
        <v>105</v>
      </c>
      <c r="D91" s="40">
        <v>386</v>
      </c>
      <c r="E91" s="10"/>
      <c r="F91" s="11">
        <f t="shared" si="14"/>
        <v>0</v>
      </c>
      <c r="G91" s="1"/>
      <c r="H91" s="1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</row>
    <row r="92" spans="1:47" s="4" customFormat="1" ht="21.6" customHeight="1" x14ac:dyDescent="0.25">
      <c r="A92" s="12">
        <v>76</v>
      </c>
      <c r="B92" s="33" t="s">
        <v>109</v>
      </c>
      <c r="C92" s="39" t="s">
        <v>105</v>
      </c>
      <c r="D92" s="40">
        <v>386</v>
      </c>
      <c r="E92" s="10"/>
      <c r="F92" s="11">
        <f t="shared" si="14"/>
        <v>0</v>
      </c>
      <c r="G92" s="1"/>
      <c r="H92" s="1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</row>
    <row r="93" spans="1:47" s="4" customFormat="1" ht="21.6" customHeight="1" x14ac:dyDescent="0.25">
      <c r="A93" s="12">
        <v>77</v>
      </c>
      <c r="B93" s="50" t="s">
        <v>110</v>
      </c>
      <c r="C93" s="39" t="s">
        <v>70</v>
      </c>
      <c r="D93" s="40">
        <v>110</v>
      </c>
      <c r="E93" s="10"/>
      <c r="F93" s="11">
        <f t="shared" si="14"/>
        <v>0</v>
      </c>
      <c r="G93" s="1"/>
      <c r="H93" s="1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</row>
    <row r="94" spans="1:47" s="4" customFormat="1" ht="21.6" customHeight="1" x14ac:dyDescent="0.25">
      <c r="A94" s="12">
        <v>78</v>
      </c>
      <c r="B94" s="50" t="s">
        <v>111</v>
      </c>
      <c r="C94" s="39" t="s">
        <v>70</v>
      </c>
      <c r="D94" s="40">
        <v>28</v>
      </c>
      <c r="E94" s="10"/>
      <c r="F94" s="11">
        <f t="shared" si="14"/>
        <v>0</v>
      </c>
      <c r="G94" s="1"/>
      <c r="H94" s="1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</row>
    <row r="95" spans="1:47" s="4" customFormat="1" ht="21.6" customHeight="1" x14ac:dyDescent="0.25">
      <c r="A95" s="12">
        <v>79</v>
      </c>
      <c r="B95" s="48" t="s">
        <v>107</v>
      </c>
      <c r="C95" s="39" t="s">
        <v>14</v>
      </c>
      <c r="D95" s="40">
        <v>24</v>
      </c>
      <c r="E95" s="10"/>
      <c r="F95" s="11">
        <f t="shared" si="14"/>
        <v>0</v>
      </c>
      <c r="G95" s="1"/>
      <c r="H95" s="1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</row>
    <row r="96" spans="1:47" s="4" customFormat="1" ht="21.6" customHeight="1" x14ac:dyDescent="0.25">
      <c r="A96" s="12">
        <v>80</v>
      </c>
      <c r="B96" s="49" t="s">
        <v>108</v>
      </c>
      <c r="C96" s="39" t="s">
        <v>70</v>
      </c>
      <c r="D96" s="36">
        <v>960</v>
      </c>
      <c r="E96" s="10"/>
      <c r="F96" s="11">
        <f t="shared" si="14"/>
        <v>0</v>
      </c>
      <c r="G96" s="1"/>
      <c r="H96" s="1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</row>
    <row r="97" spans="1:47" s="4" customFormat="1" ht="21.6" customHeight="1" x14ac:dyDescent="0.25">
      <c r="A97" s="12">
        <v>81</v>
      </c>
      <c r="B97" s="28" t="s">
        <v>40</v>
      </c>
      <c r="C97" s="39" t="s">
        <v>105</v>
      </c>
      <c r="D97" s="47">
        <v>3432</v>
      </c>
      <c r="E97" s="10"/>
      <c r="F97" s="11">
        <f t="shared" si="14"/>
        <v>0</v>
      </c>
      <c r="G97" s="1"/>
      <c r="H97" s="1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</row>
    <row r="98" spans="1:47" s="4" customFormat="1" ht="21.6" customHeight="1" x14ac:dyDescent="0.25">
      <c r="A98" s="12">
        <v>82</v>
      </c>
      <c r="B98" s="33" t="s">
        <v>109</v>
      </c>
      <c r="C98" s="39" t="s">
        <v>105</v>
      </c>
      <c r="D98" s="47">
        <v>3432</v>
      </c>
      <c r="E98" s="10"/>
      <c r="F98" s="11">
        <f t="shared" si="14"/>
        <v>0</v>
      </c>
      <c r="G98" s="1"/>
      <c r="H98" s="1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</row>
    <row r="99" spans="1:47" s="4" customFormat="1" ht="21.6" customHeight="1" x14ac:dyDescent="0.25">
      <c r="A99" s="12">
        <v>83</v>
      </c>
      <c r="B99" s="50" t="s">
        <v>110</v>
      </c>
      <c r="C99" s="39" t="s">
        <v>70</v>
      </c>
      <c r="D99" s="36">
        <v>490</v>
      </c>
      <c r="E99" s="10"/>
      <c r="F99" s="11">
        <f t="shared" si="14"/>
        <v>0</v>
      </c>
      <c r="G99" s="1"/>
      <c r="H99" s="1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</row>
    <row r="100" spans="1:47" s="4" customFormat="1" ht="21.6" customHeight="1" x14ac:dyDescent="0.25">
      <c r="A100" s="12">
        <v>84</v>
      </c>
      <c r="B100" s="50" t="s">
        <v>116</v>
      </c>
      <c r="C100" s="39" t="s">
        <v>70</v>
      </c>
      <c r="D100" s="36">
        <v>250</v>
      </c>
      <c r="E100" s="10"/>
      <c r="F100" s="11">
        <f t="shared" si="14"/>
        <v>0</v>
      </c>
      <c r="G100" s="1"/>
      <c r="H100" s="1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</row>
    <row r="101" spans="1:47" s="4" customFormat="1" ht="21.6" customHeight="1" x14ac:dyDescent="0.25">
      <c r="A101" s="12">
        <v>85</v>
      </c>
      <c r="B101" s="50" t="s">
        <v>111</v>
      </c>
      <c r="C101" s="39" t="s">
        <v>70</v>
      </c>
      <c r="D101" s="36">
        <v>216</v>
      </c>
      <c r="E101" s="10"/>
      <c r="F101" s="11">
        <f t="shared" si="14"/>
        <v>0</v>
      </c>
      <c r="G101" s="1"/>
      <c r="H101" s="1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</row>
    <row r="102" spans="1:47" s="4" customFormat="1" ht="21.6" customHeight="1" x14ac:dyDescent="0.25">
      <c r="A102" s="12">
        <v>86</v>
      </c>
      <c r="B102" s="48" t="s">
        <v>117</v>
      </c>
      <c r="C102" s="39" t="s">
        <v>14</v>
      </c>
      <c r="D102" s="36">
        <v>3</v>
      </c>
      <c r="E102" s="10"/>
      <c r="F102" s="11">
        <f t="shared" si="14"/>
        <v>0</v>
      </c>
      <c r="G102" s="1"/>
      <c r="H102" s="1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</row>
    <row r="103" spans="1:47" s="4" customFormat="1" ht="21.6" customHeight="1" x14ac:dyDescent="0.25">
      <c r="A103" s="12">
        <v>87</v>
      </c>
      <c r="B103" s="49" t="s">
        <v>108</v>
      </c>
      <c r="C103" s="39" t="s">
        <v>70</v>
      </c>
      <c r="D103" s="36">
        <v>375</v>
      </c>
      <c r="E103" s="10"/>
      <c r="F103" s="11">
        <f t="shared" si="14"/>
        <v>0</v>
      </c>
      <c r="G103" s="1"/>
      <c r="H103" s="1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</row>
    <row r="104" spans="1:47" s="4" customFormat="1" ht="21.6" customHeight="1" x14ac:dyDescent="0.25">
      <c r="A104" s="12">
        <v>88</v>
      </c>
      <c r="B104" s="28" t="s">
        <v>40</v>
      </c>
      <c r="C104" s="39" t="s">
        <v>105</v>
      </c>
      <c r="D104" s="36">
        <v>705</v>
      </c>
      <c r="E104" s="10"/>
      <c r="F104" s="11">
        <f t="shared" si="14"/>
        <v>0</v>
      </c>
      <c r="G104" s="1"/>
      <c r="H104" s="1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</row>
    <row r="105" spans="1:47" s="4" customFormat="1" ht="21.6" customHeight="1" x14ac:dyDescent="0.25">
      <c r="A105" s="12">
        <v>89</v>
      </c>
      <c r="B105" s="33" t="s">
        <v>109</v>
      </c>
      <c r="C105" s="39" t="s">
        <v>105</v>
      </c>
      <c r="D105" s="36">
        <v>705</v>
      </c>
      <c r="E105" s="10"/>
      <c r="F105" s="11">
        <f t="shared" si="14"/>
        <v>0</v>
      </c>
      <c r="G105" s="1"/>
      <c r="H105" s="1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</row>
    <row r="106" spans="1:47" s="4" customFormat="1" ht="21.6" customHeight="1" x14ac:dyDescent="0.25">
      <c r="A106" s="12">
        <v>90</v>
      </c>
      <c r="B106" s="50" t="s">
        <v>110</v>
      </c>
      <c r="C106" s="39" t="s">
        <v>70</v>
      </c>
      <c r="D106" s="36">
        <v>150</v>
      </c>
      <c r="E106" s="10"/>
      <c r="F106" s="11">
        <f t="shared" si="14"/>
        <v>0</v>
      </c>
      <c r="G106" s="1"/>
      <c r="H106" s="1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</row>
    <row r="107" spans="1:47" s="4" customFormat="1" ht="21.6" customHeight="1" x14ac:dyDescent="0.25">
      <c r="A107" s="12">
        <v>91</v>
      </c>
      <c r="B107" s="50" t="s">
        <v>116</v>
      </c>
      <c r="C107" s="39" t="s">
        <v>70</v>
      </c>
      <c r="D107" s="36">
        <v>55</v>
      </c>
      <c r="E107" s="10"/>
      <c r="F107" s="11">
        <f t="shared" si="14"/>
        <v>0</v>
      </c>
      <c r="G107" s="1"/>
      <c r="H107" s="1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</row>
    <row r="108" spans="1:47" s="4" customFormat="1" ht="21.6" customHeight="1" x14ac:dyDescent="0.25">
      <c r="A108" s="12">
        <v>92</v>
      </c>
      <c r="B108" s="50" t="s">
        <v>111</v>
      </c>
      <c r="C108" s="39" t="s">
        <v>70</v>
      </c>
      <c r="D108" s="36">
        <v>75</v>
      </c>
      <c r="E108" s="10"/>
      <c r="F108" s="11">
        <f t="shared" si="14"/>
        <v>0</v>
      </c>
      <c r="G108" s="1"/>
      <c r="H108" s="1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</row>
    <row r="109" spans="1:47" s="4" customFormat="1" ht="21.6" customHeight="1" x14ac:dyDescent="0.25">
      <c r="A109" s="12">
        <v>93</v>
      </c>
      <c r="B109" s="48" t="s">
        <v>52</v>
      </c>
      <c r="C109" s="39" t="s">
        <v>14</v>
      </c>
      <c r="D109" s="36">
        <v>2</v>
      </c>
      <c r="E109" s="10"/>
      <c r="F109" s="11">
        <f t="shared" si="14"/>
        <v>0</v>
      </c>
      <c r="G109" s="1"/>
      <c r="H109" s="1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</row>
    <row r="110" spans="1:47" s="4" customFormat="1" ht="21.6" customHeight="1" x14ac:dyDescent="0.25">
      <c r="A110" s="12">
        <v>94</v>
      </c>
      <c r="B110" s="49" t="s">
        <v>108</v>
      </c>
      <c r="C110" s="39" t="s">
        <v>70</v>
      </c>
      <c r="D110" s="36">
        <v>140</v>
      </c>
      <c r="E110" s="10"/>
      <c r="F110" s="11">
        <f t="shared" si="14"/>
        <v>0</v>
      </c>
      <c r="G110" s="1"/>
      <c r="H110" s="1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</row>
    <row r="111" spans="1:47" s="4" customFormat="1" ht="21.6" customHeight="1" x14ac:dyDescent="0.25">
      <c r="A111" s="12">
        <v>95</v>
      </c>
      <c r="B111" s="28" t="s">
        <v>40</v>
      </c>
      <c r="C111" s="39" t="s">
        <v>105</v>
      </c>
      <c r="D111" s="36">
        <v>350</v>
      </c>
      <c r="E111" s="10"/>
      <c r="F111" s="11">
        <f t="shared" si="14"/>
        <v>0</v>
      </c>
      <c r="G111" s="1"/>
      <c r="H111" s="1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</row>
    <row r="112" spans="1:47" s="4" customFormat="1" ht="21.6" customHeight="1" x14ac:dyDescent="0.25">
      <c r="A112" s="12">
        <v>96</v>
      </c>
      <c r="B112" s="33" t="s">
        <v>109</v>
      </c>
      <c r="C112" s="39" t="s">
        <v>105</v>
      </c>
      <c r="D112" s="36">
        <v>350</v>
      </c>
      <c r="E112" s="10"/>
      <c r="F112" s="11">
        <f t="shared" si="14"/>
        <v>0</v>
      </c>
      <c r="G112" s="1"/>
      <c r="H112" s="1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</row>
    <row r="113" spans="1:47" s="4" customFormat="1" ht="21.6" customHeight="1" x14ac:dyDescent="0.25">
      <c r="A113" s="12">
        <v>97</v>
      </c>
      <c r="B113" s="50" t="s">
        <v>110</v>
      </c>
      <c r="C113" s="39" t="s">
        <v>70</v>
      </c>
      <c r="D113" s="36">
        <v>110</v>
      </c>
      <c r="E113" s="10"/>
      <c r="F113" s="11">
        <f t="shared" si="14"/>
        <v>0</v>
      </c>
      <c r="G113" s="1"/>
      <c r="H113" s="1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</row>
    <row r="114" spans="1:47" s="4" customFormat="1" ht="21.6" customHeight="1" x14ac:dyDescent="0.25">
      <c r="A114" s="12">
        <v>98</v>
      </c>
      <c r="B114" s="50" t="s">
        <v>111</v>
      </c>
      <c r="C114" s="39" t="s">
        <v>70</v>
      </c>
      <c r="D114" s="36">
        <v>30</v>
      </c>
      <c r="E114" s="10"/>
      <c r="F114" s="11">
        <f t="shared" si="14"/>
        <v>0</v>
      </c>
      <c r="G114" s="1"/>
      <c r="H114" s="1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</row>
    <row r="115" spans="1:47" s="4" customFormat="1" ht="21.6" customHeight="1" x14ac:dyDescent="0.25">
      <c r="A115" s="12">
        <v>99</v>
      </c>
      <c r="B115" s="48" t="s">
        <v>118</v>
      </c>
      <c r="C115" s="39" t="s">
        <v>14</v>
      </c>
      <c r="D115" s="36">
        <v>1</v>
      </c>
      <c r="E115" s="10"/>
      <c r="F115" s="11">
        <f t="shared" si="14"/>
        <v>0</v>
      </c>
      <c r="G115" s="1"/>
      <c r="H115" s="1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</row>
    <row r="116" spans="1:47" s="4" customFormat="1" ht="21.6" customHeight="1" x14ac:dyDescent="0.25">
      <c r="A116" s="12">
        <v>100</v>
      </c>
      <c r="B116" s="49" t="s">
        <v>108</v>
      </c>
      <c r="C116" s="39" t="s">
        <v>70</v>
      </c>
      <c r="D116" s="36">
        <v>400</v>
      </c>
      <c r="E116" s="10"/>
      <c r="F116" s="11">
        <f t="shared" si="14"/>
        <v>0</v>
      </c>
      <c r="G116" s="1"/>
      <c r="H116" s="1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</row>
    <row r="117" spans="1:47" s="4" customFormat="1" ht="21.6" customHeight="1" x14ac:dyDescent="0.25">
      <c r="A117" s="12">
        <v>101</v>
      </c>
      <c r="B117" s="28" t="s">
        <v>40</v>
      </c>
      <c r="C117" s="39" t="s">
        <v>105</v>
      </c>
      <c r="D117" s="36">
        <v>750</v>
      </c>
      <c r="E117" s="10"/>
      <c r="F117" s="11">
        <f t="shared" ref="F117:F135" si="15">SUM(D117*E117)</f>
        <v>0</v>
      </c>
      <c r="G117" s="1"/>
      <c r="H117" s="1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</row>
    <row r="118" spans="1:47" s="4" customFormat="1" ht="21.6" customHeight="1" x14ac:dyDescent="0.25">
      <c r="A118" s="12">
        <v>102</v>
      </c>
      <c r="B118" s="33" t="s">
        <v>109</v>
      </c>
      <c r="C118" s="39" t="s">
        <v>105</v>
      </c>
      <c r="D118" s="36">
        <v>750</v>
      </c>
      <c r="E118" s="10"/>
      <c r="F118" s="11">
        <f t="shared" si="15"/>
        <v>0</v>
      </c>
      <c r="G118" s="1"/>
      <c r="H118" s="1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</row>
    <row r="119" spans="1:47" s="4" customFormat="1" ht="21.6" customHeight="1" x14ac:dyDescent="0.25">
      <c r="A119" s="12">
        <v>103</v>
      </c>
      <c r="B119" s="50" t="s">
        <v>110</v>
      </c>
      <c r="C119" s="39" t="s">
        <v>70</v>
      </c>
      <c r="D119" s="36">
        <v>235</v>
      </c>
      <c r="E119" s="10"/>
      <c r="F119" s="11">
        <f t="shared" si="15"/>
        <v>0</v>
      </c>
      <c r="G119" s="1"/>
      <c r="H119" s="1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</row>
    <row r="120" spans="1:47" s="4" customFormat="1" ht="21.6" customHeight="1" x14ac:dyDescent="0.25">
      <c r="A120" s="12">
        <v>104</v>
      </c>
      <c r="B120" s="50" t="s">
        <v>111</v>
      </c>
      <c r="C120" s="39" t="s">
        <v>70</v>
      </c>
      <c r="D120" s="36">
        <v>70</v>
      </c>
      <c r="E120" s="10"/>
      <c r="F120" s="11">
        <f t="shared" si="15"/>
        <v>0</v>
      </c>
      <c r="G120" s="1"/>
      <c r="H120" s="1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</row>
    <row r="121" spans="1:47" s="4" customFormat="1" ht="21.6" customHeight="1" x14ac:dyDescent="0.25">
      <c r="A121" s="12">
        <v>105</v>
      </c>
      <c r="B121" s="48" t="s">
        <v>119</v>
      </c>
      <c r="C121" s="39" t="s">
        <v>14</v>
      </c>
      <c r="D121" s="36">
        <v>1</v>
      </c>
      <c r="E121" s="10"/>
      <c r="F121" s="11">
        <f t="shared" si="15"/>
        <v>0</v>
      </c>
      <c r="G121" s="1"/>
      <c r="H121" s="1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</row>
    <row r="122" spans="1:47" s="4" customFormat="1" ht="21.6" customHeight="1" x14ac:dyDescent="0.25">
      <c r="A122" s="12">
        <v>106</v>
      </c>
      <c r="B122" s="49" t="s">
        <v>108</v>
      </c>
      <c r="C122" s="39" t="s">
        <v>70</v>
      </c>
      <c r="D122" s="36">
        <v>64</v>
      </c>
      <c r="E122" s="10"/>
      <c r="F122" s="11">
        <f t="shared" si="15"/>
        <v>0</v>
      </c>
      <c r="G122" s="1"/>
      <c r="H122" s="1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</row>
    <row r="123" spans="1:47" s="4" customFormat="1" ht="21.6" customHeight="1" x14ac:dyDescent="0.25">
      <c r="A123" s="12">
        <v>107</v>
      </c>
      <c r="B123" s="28" t="s">
        <v>40</v>
      </c>
      <c r="C123" s="39" t="s">
        <v>105</v>
      </c>
      <c r="D123" s="36">
        <v>110</v>
      </c>
      <c r="E123" s="10"/>
      <c r="F123" s="11">
        <f t="shared" si="15"/>
        <v>0</v>
      </c>
      <c r="G123" s="1"/>
      <c r="H123" s="1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</row>
    <row r="124" spans="1:47" s="4" customFormat="1" ht="21.6" customHeight="1" x14ac:dyDescent="0.25">
      <c r="A124" s="12">
        <v>108</v>
      </c>
      <c r="B124" s="33" t="s">
        <v>109</v>
      </c>
      <c r="C124" s="39" t="s">
        <v>105</v>
      </c>
      <c r="D124" s="36">
        <v>110</v>
      </c>
      <c r="E124" s="10"/>
      <c r="F124" s="11">
        <f t="shared" si="15"/>
        <v>0</v>
      </c>
      <c r="G124" s="1"/>
      <c r="H124" s="1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</row>
    <row r="125" spans="1:47" s="4" customFormat="1" ht="21.6" customHeight="1" x14ac:dyDescent="0.25">
      <c r="A125" s="12">
        <v>109</v>
      </c>
      <c r="B125" s="50" t="s">
        <v>110</v>
      </c>
      <c r="C125" s="39" t="s">
        <v>70</v>
      </c>
      <c r="D125" s="40">
        <v>35</v>
      </c>
      <c r="E125" s="10"/>
      <c r="F125" s="11">
        <f t="shared" si="15"/>
        <v>0</v>
      </c>
      <c r="G125" s="1"/>
      <c r="H125" s="1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</row>
    <row r="126" spans="1:47" s="4" customFormat="1" ht="21.6" customHeight="1" x14ac:dyDescent="0.25">
      <c r="A126" s="12">
        <v>110</v>
      </c>
      <c r="B126" s="50" t="s">
        <v>111</v>
      </c>
      <c r="C126" s="39" t="s">
        <v>70</v>
      </c>
      <c r="D126" s="36">
        <v>9</v>
      </c>
      <c r="E126" s="10"/>
      <c r="F126" s="11">
        <f t="shared" si="15"/>
        <v>0</v>
      </c>
      <c r="G126" s="1"/>
      <c r="H126" s="1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</row>
    <row r="127" spans="1:47" s="4" customFormat="1" ht="21.6" customHeight="1" x14ac:dyDescent="0.25">
      <c r="A127" s="12">
        <v>111</v>
      </c>
      <c r="B127" s="48" t="s">
        <v>120</v>
      </c>
      <c r="C127" s="39" t="s">
        <v>14</v>
      </c>
      <c r="D127" s="36">
        <v>2</v>
      </c>
      <c r="E127" s="10"/>
      <c r="F127" s="11">
        <f t="shared" si="15"/>
        <v>0</v>
      </c>
      <c r="G127" s="1"/>
      <c r="H127" s="1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</row>
    <row r="128" spans="1:47" s="4" customFormat="1" ht="21.6" customHeight="1" x14ac:dyDescent="0.25">
      <c r="A128" s="12">
        <v>112</v>
      </c>
      <c r="B128" s="49" t="s">
        <v>108</v>
      </c>
      <c r="C128" s="39" t="s">
        <v>70</v>
      </c>
      <c r="D128" s="36">
        <v>52</v>
      </c>
      <c r="E128" s="10"/>
      <c r="F128" s="11">
        <f t="shared" si="15"/>
        <v>0</v>
      </c>
      <c r="G128" s="1"/>
      <c r="H128" s="1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</row>
    <row r="129" spans="1:47" s="4" customFormat="1" ht="21.6" customHeight="1" x14ac:dyDescent="0.25">
      <c r="A129" s="12">
        <v>113</v>
      </c>
      <c r="B129" s="28" t="s">
        <v>40</v>
      </c>
      <c r="C129" s="39" t="s">
        <v>105</v>
      </c>
      <c r="D129" s="36">
        <v>130</v>
      </c>
      <c r="E129" s="10"/>
      <c r="F129" s="11">
        <f t="shared" si="15"/>
        <v>0</v>
      </c>
      <c r="G129" s="1"/>
      <c r="H129" s="1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</row>
    <row r="130" spans="1:47" s="4" customFormat="1" ht="21.6" customHeight="1" x14ac:dyDescent="0.25">
      <c r="A130" s="12">
        <v>114</v>
      </c>
      <c r="B130" s="33" t="s">
        <v>109</v>
      </c>
      <c r="C130" s="39" t="s">
        <v>105</v>
      </c>
      <c r="D130" s="36">
        <v>130</v>
      </c>
      <c r="E130" s="10"/>
      <c r="F130" s="11">
        <f t="shared" si="15"/>
        <v>0</v>
      </c>
      <c r="G130" s="1"/>
      <c r="H130" s="1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</row>
    <row r="131" spans="1:47" s="4" customFormat="1" ht="21.6" customHeight="1" x14ac:dyDescent="0.25">
      <c r="A131" s="12">
        <v>115</v>
      </c>
      <c r="B131" s="50" t="s">
        <v>116</v>
      </c>
      <c r="C131" s="39" t="s">
        <v>70</v>
      </c>
      <c r="D131" s="36">
        <v>32.5</v>
      </c>
      <c r="E131" s="10"/>
      <c r="F131" s="11">
        <f t="shared" si="15"/>
        <v>0</v>
      </c>
      <c r="G131" s="1"/>
      <c r="H131" s="1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</row>
    <row r="132" spans="1:47" s="4" customFormat="1" ht="21.6" customHeight="1" x14ac:dyDescent="0.25">
      <c r="A132" s="12">
        <v>116</v>
      </c>
      <c r="B132" s="50" t="s">
        <v>111</v>
      </c>
      <c r="C132" s="39" t="s">
        <v>70</v>
      </c>
      <c r="D132" s="36">
        <v>13</v>
      </c>
      <c r="E132" s="10"/>
      <c r="F132" s="11">
        <f t="shared" si="15"/>
        <v>0</v>
      </c>
      <c r="G132" s="1"/>
      <c r="H132" s="1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</row>
    <row r="133" spans="1:47" s="4" customFormat="1" ht="21.6" customHeight="1" x14ac:dyDescent="0.25">
      <c r="A133" s="12">
        <v>117</v>
      </c>
      <c r="B133" s="24" t="s">
        <v>37</v>
      </c>
      <c r="C133" s="31" t="s">
        <v>43</v>
      </c>
      <c r="D133" s="30">
        <v>1</v>
      </c>
      <c r="E133" s="10"/>
      <c r="F133" s="11">
        <f t="shared" si="15"/>
        <v>0</v>
      </c>
      <c r="G133" s="1"/>
      <c r="H133" s="1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</row>
    <row r="134" spans="1:47" s="4" customFormat="1" ht="10.8" customHeight="1" x14ac:dyDescent="0.25">
      <c r="A134" s="12">
        <v>118</v>
      </c>
      <c r="B134" s="24" t="s">
        <v>35</v>
      </c>
      <c r="C134" s="32" t="s">
        <v>43</v>
      </c>
      <c r="D134" s="30">
        <v>1</v>
      </c>
      <c r="E134" s="10"/>
      <c r="F134" s="11">
        <f t="shared" si="15"/>
        <v>0</v>
      </c>
      <c r="G134" s="1"/>
      <c r="H134" s="1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</row>
    <row r="135" spans="1:47" s="4" customFormat="1" ht="21.6" customHeight="1" x14ac:dyDescent="0.25">
      <c r="A135" s="12">
        <v>119</v>
      </c>
      <c r="B135" s="24" t="s">
        <v>36</v>
      </c>
      <c r="C135" s="32" t="s">
        <v>43</v>
      </c>
      <c r="D135" s="30">
        <v>1</v>
      </c>
      <c r="E135" s="10"/>
      <c r="F135" s="11">
        <f t="shared" si="15"/>
        <v>0</v>
      </c>
      <c r="G135" s="1"/>
      <c r="H135" s="1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</row>
    <row r="136" spans="1:47" s="23" customFormat="1" ht="12.6" customHeight="1" x14ac:dyDescent="0.25">
      <c r="A136" s="58" t="s">
        <v>22</v>
      </c>
      <c r="B136" s="59"/>
      <c r="C136" s="59"/>
      <c r="D136" s="59"/>
      <c r="E136" s="59"/>
      <c r="F136" s="60"/>
      <c r="G136" s="22"/>
      <c r="H136" s="22"/>
    </row>
    <row r="137" spans="1:47" s="23" customFormat="1" ht="10.8" customHeight="1" x14ac:dyDescent="0.25">
      <c r="A137" s="12">
        <v>120</v>
      </c>
      <c r="B137" s="24" t="s">
        <v>33</v>
      </c>
      <c r="C137" s="18" t="s">
        <v>25</v>
      </c>
      <c r="D137" s="25">
        <v>1</v>
      </c>
      <c r="E137" s="26"/>
      <c r="F137" s="11">
        <f t="shared" ref="F137:F138" si="16">SUM(D137*E137)</f>
        <v>0</v>
      </c>
      <c r="G137" s="22"/>
      <c r="H137" s="22"/>
    </row>
    <row r="138" spans="1:47" s="23" customFormat="1" ht="10.8" customHeight="1" x14ac:dyDescent="0.25">
      <c r="A138" s="12">
        <v>121</v>
      </c>
      <c r="B138" s="24" t="s">
        <v>34</v>
      </c>
      <c r="C138" s="18" t="s">
        <v>26</v>
      </c>
      <c r="D138" s="27">
        <v>1.29</v>
      </c>
      <c r="E138" s="26"/>
      <c r="F138" s="11">
        <f t="shared" si="16"/>
        <v>0</v>
      </c>
      <c r="G138" s="22"/>
    </row>
    <row r="139" spans="1:47" s="4" customFormat="1" ht="12.6" customHeight="1" thickBot="1" x14ac:dyDescent="0.3">
      <c r="A139" s="52" t="s">
        <v>65</v>
      </c>
      <c r="B139" s="53"/>
      <c r="C139" s="53"/>
      <c r="D139" s="53"/>
      <c r="E139" s="54"/>
      <c r="F139" s="21">
        <f>SUM(F82:F138)</f>
        <v>0</v>
      </c>
      <c r="G139" s="1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</row>
    <row r="140" spans="1:47" s="4" customFormat="1" ht="12.6" customHeight="1" x14ac:dyDescent="0.25">
      <c r="A140" s="61" t="s">
        <v>60</v>
      </c>
      <c r="B140" s="62"/>
      <c r="C140" s="62"/>
      <c r="D140" s="62"/>
      <c r="E140" s="62"/>
      <c r="F140" s="63"/>
      <c r="G140" s="1"/>
      <c r="H140" s="1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</row>
    <row r="141" spans="1:47" s="4" customFormat="1" ht="21.6" customHeight="1" x14ac:dyDescent="0.25">
      <c r="A141" s="12">
        <v>122</v>
      </c>
      <c r="B141" s="45" t="s">
        <v>38</v>
      </c>
      <c r="C141" s="39" t="s">
        <v>27</v>
      </c>
      <c r="D141" s="43">
        <v>0.84499999999999997</v>
      </c>
      <c r="E141" s="10"/>
      <c r="F141" s="11">
        <f t="shared" ref="F141:F159" si="17">SUM(D141*E141)</f>
        <v>0</v>
      </c>
      <c r="G141" s="1"/>
      <c r="H141" s="1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</row>
    <row r="142" spans="1:47" s="4" customFormat="1" ht="10.8" customHeight="1" x14ac:dyDescent="0.25">
      <c r="A142" s="12">
        <v>123</v>
      </c>
      <c r="B142" s="45" t="s">
        <v>103</v>
      </c>
      <c r="C142" s="39" t="s">
        <v>14</v>
      </c>
      <c r="D142" s="40">
        <v>7</v>
      </c>
      <c r="E142" s="10"/>
      <c r="F142" s="11">
        <f t="shared" si="17"/>
        <v>0</v>
      </c>
      <c r="G142" s="1"/>
      <c r="H142" s="1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</row>
    <row r="143" spans="1:47" s="4" customFormat="1" ht="10.8" customHeight="1" x14ac:dyDescent="0.25">
      <c r="A143" s="12">
        <v>124</v>
      </c>
      <c r="B143" s="46" t="s">
        <v>112</v>
      </c>
      <c r="C143" s="39" t="s">
        <v>70</v>
      </c>
      <c r="D143" s="47">
        <v>1976</v>
      </c>
      <c r="E143" s="10"/>
      <c r="F143" s="11">
        <f t="shared" si="17"/>
        <v>0</v>
      </c>
      <c r="G143" s="1"/>
      <c r="H143" s="1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</row>
    <row r="144" spans="1:47" s="4" customFormat="1" ht="21.6" customHeight="1" x14ac:dyDescent="0.25">
      <c r="A144" s="12">
        <v>125</v>
      </c>
      <c r="B144" s="51" t="s">
        <v>39</v>
      </c>
      <c r="C144" s="39" t="s">
        <v>105</v>
      </c>
      <c r="D144" s="47">
        <v>4436</v>
      </c>
      <c r="E144" s="10"/>
      <c r="F144" s="11">
        <f t="shared" si="17"/>
        <v>0</v>
      </c>
      <c r="G144" s="1"/>
      <c r="H144" s="1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</row>
    <row r="145" spans="1:47" s="4" customFormat="1" ht="21.6" customHeight="1" x14ac:dyDescent="0.25">
      <c r="A145" s="12">
        <v>126</v>
      </c>
      <c r="B145" s="51" t="s">
        <v>113</v>
      </c>
      <c r="C145" s="39" t="s">
        <v>105</v>
      </c>
      <c r="D145" s="47">
        <v>4436</v>
      </c>
      <c r="E145" s="10"/>
      <c r="F145" s="11">
        <f t="shared" si="17"/>
        <v>0</v>
      </c>
      <c r="G145" s="1"/>
      <c r="H145" s="1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</row>
    <row r="146" spans="1:47" s="4" customFormat="1" ht="21.6" customHeight="1" x14ac:dyDescent="0.25">
      <c r="A146" s="12">
        <v>127</v>
      </c>
      <c r="B146" s="45" t="s">
        <v>114</v>
      </c>
      <c r="C146" s="39" t="s">
        <v>70</v>
      </c>
      <c r="D146" s="47">
        <v>1606</v>
      </c>
      <c r="E146" s="10"/>
      <c r="F146" s="11">
        <f t="shared" si="17"/>
        <v>0</v>
      </c>
      <c r="G146" s="1"/>
      <c r="H146" s="1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</row>
    <row r="147" spans="1:47" s="4" customFormat="1" ht="21.6" customHeight="1" x14ac:dyDescent="0.25">
      <c r="A147" s="12">
        <v>128</v>
      </c>
      <c r="B147" s="45" t="s">
        <v>106</v>
      </c>
      <c r="C147" s="39" t="s">
        <v>70</v>
      </c>
      <c r="D147" s="47">
        <v>397</v>
      </c>
      <c r="E147" s="10"/>
      <c r="F147" s="11">
        <f t="shared" si="17"/>
        <v>0</v>
      </c>
      <c r="G147" s="1"/>
      <c r="H147" s="1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</row>
    <row r="148" spans="1:47" s="4" customFormat="1" ht="21.6" customHeight="1" x14ac:dyDescent="0.25">
      <c r="A148" s="12">
        <v>129</v>
      </c>
      <c r="B148" s="48" t="s">
        <v>107</v>
      </c>
      <c r="C148" s="39" t="s">
        <v>14</v>
      </c>
      <c r="D148" s="40">
        <v>6</v>
      </c>
      <c r="E148" s="10"/>
      <c r="F148" s="11">
        <f t="shared" si="17"/>
        <v>0</v>
      </c>
      <c r="G148" s="1"/>
      <c r="H148" s="1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</row>
    <row r="149" spans="1:47" s="4" customFormat="1" ht="21.6" customHeight="1" x14ac:dyDescent="0.25">
      <c r="A149" s="12">
        <v>130</v>
      </c>
      <c r="B149" s="49" t="s">
        <v>108</v>
      </c>
      <c r="C149" s="39" t="s">
        <v>70</v>
      </c>
      <c r="D149" s="36">
        <v>240</v>
      </c>
      <c r="E149" s="10"/>
      <c r="F149" s="11">
        <f t="shared" si="17"/>
        <v>0</v>
      </c>
      <c r="G149" s="1"/>
      <c r="H149" s="1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</row>
    <row r="150" spans="1:47" s="4" customFormat="1" ht="21.6" customHeight="1" x14ac:dyDescent="0.25">
      <c r="A150" s="12">
        <v>131</v>
      </c>
      <c r="B150" s="28" t="s">
        <v>40</v>
      </c>
      <c r="C150" s="39" t="s">
        <v>105</v>
      </c>
      <c r="D150" s="47">
        <v>858</v>
      </c>
      <c r="E150" s="10"/>
      <c r="F150" s="11">
        <f t="shared" si="17"/>
        <v>0</v>
      </c>
      <c r="G150" s="1"/>
      <c r="H150" s="1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</row>
    <row r="151" spans="1:47" s="4" customFormat="1" ht="21.6" customHeight="1" x14ac:dyDescent="0.25">
      <c r="A151" s="12">
        <v>132</v>
      </c>
      <c r="B151" s="33" t="s">
        <v>109</v>
      </c>
      <c r="C151" s="39" t="s">
        <v>105</v>
      </c>
      <c r="D151" s="47">
        <v>858</v>
      </c>
      <c r="E151" s="10"/>
      <c r="F151" s="11">
        <f>SUM(D151*E151)</f>
        <v>0</v>
      </c>
      <c r="G151" s="1"/>
      <c r="H151" s="1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</row>
    <row r="152" spans="1:47" s="4" customFormat="1" ht="21.6" customHeight="1" x14ac:dyDescent="0.25">
      <c r="A152" s="12">
        <v>133</v>
      </c>
      <c r="B152" s="50" t="s">
        <v>110</v>
      </c>
      <c r="C152" s="39" t="s">
        <v>70</v>
      </c>
      <c r="D152" s="36">
        <v>210</v>
      </c>
      <c r="E152" s="10"/>
      <c r="F152" s="11">
        <f t="shared" si="17"/>
        <v>0</v>
      </c>
      <c r="G152" s="1"/>
      <c r="H152" s="1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</row>
    <row r="153" spans="1:47" s="4" customFormat="1" ht="21.6" customHeight="1" x14ac:dyDescent="0.25">
      <c r="A153" s="12">
        <v>134</v>
      </c>
      <c r="B153" s="50" t="s">
        <v>111</v>
      </c>
      <c r="C153" s="39" t="s">
        <v>70</v>
      </c>
      <c r="D153" s="36">
        <v>54</v>
      </c>
      <c r="E153" s="10"/>
      <c r="F153" s="11">
        <f t="shared" si="17"/>
        <v>0</v>
      </c>
      <c r="G153" s="1"/>
      <c r="H153" s="1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</row>
    <row r="154" spans="1:47" s="4" customFormat="1" ht="21.6" customHeight="1" x14ac:dyDescent="0.25">
      <c r="A154" s="12">
        <v>135</v>
      </c>
      <c r="B154" s="48" t="s">
        <v>118</v>
      </c>
      <c r="C154" s="39" t="s">
        <v>14</v>
      </c>
      <c r="D154" s="36">
        <v>1</v>
      </c>
      <c r="E154" s="10"/>
      <c r="F154" s="11">
        <f t="shared" si="17"/>
        <v>0</v>
      </c>
      <c r="G154" s="1"/>
      <c r="H154" s="1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</row>
    <row r="155" spans="1:47" s="4" customFormat="1" ht="21.6" customHeight="1" x14ac:dyDescent="0.25">
      <c r="A155" s="12">
        <v>136</v>
      </c>
      <c r="B155" s="49" t="s">
        <v>108</v>
      </c>
      <c r="C155" s="39" t="s">
        <v>70</v>
      </c>
      <c r="D155" s="36">
        <v>400</v>
      </c>
      <c r="E155" s="10"/>
      <c r="F155" s="11">
        <f t="shared" si="17"/>
        <v>0</v>
      </c>
      <c r="G155" s="1"/>
      <c r="H155" s="1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</row>
    <row r="156" spans="1:47" s="4" customFormat="1" ht="21.6" customHeight="1" x14ac:dyDescent="0.25">
      <c r="A156" s="12">
        <v>137</v>
      </c>
      <c r="B156" s="28" t="s">
        <v>40</v>
      </c>
      <c r="C156" s="39" t="s">
        <v>105</v>
      </c>
      <c r="D156" s="36">
        <v>750</v>
      </c>
      <c r="E156" s="10"/>
      <c r="F156" s="11">
        <f t="shared" si="17"/>
        <v>0</v>
      </c>
      <c r="G156" s="1"/>
      <c r="H156" s="1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</row>
    <row r="157" spans="1:47" s="4" customFormat="1" ht="21.6" customHeight="1" x14ac:dyDescent="0.25">
      <c r="A157" s="12">
        <v>138</v>
      </c>
      <c r="B157" s="33" t="s">
        <v>109</v>
      </c>
      <c r="C157" s="39" t="s">
        <v>105</v>
      </c>
      <c r="D157" s="36">
        <v>750</v>
      </c>
      <c r="E157" s="10"/>
      <c r="F157" s="11">
        <f t="shared" si="17"/>
        <v>0</v>
      </c>
      <c r="G157" s="1"/>
      <c r="H157" s="1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</row>
    <row r="158" spans="1:47" s="4" customFormat="1" ht="21.6" customHeight="1" x14ac:dyDescent="0.25">
      <c r="A158" s="12">
        <v>139</v>
      </c>
      <c r="B158" s="50" t="s">
        <v>110</v>
      </c>
      <c r="C158" s="39" t="s">
        <v>70</v>
      </c>
      <c r="D158" s="36">
        <v>235</v>
      </c>
      <c r="E158" s="10"/>
      <c r="F158" s="11">
        <f t="shared" si="17"/>
        <v>0</v>
      </c>
      <c r="G158" s="1"/>
      <c r="H158" s="1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</row>
    <row r="159" spans="1:47" s="4" customFormat="1" ht="21.6" customHeight="1" x14ac:dyDescent="0.25">
      <c r="A159" s="12">
        <v>140</v>
      </c>
      <c r="B159" s="50" t="s">
        <v>111</v>
      </c>
      <c r="C159" s="39" t="s">
        <v>70</v>
      </c>
      <c r="D159" s="36">
        <v>70</v>
      </c>
      <c r="E159" s="10"/>
      <c r="F159" s="11">
        <f t="shared" si="17"/>
        <v>0</v>
      </c>
      <c r="G159" s="1"/>
      <c r="H159" s="1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</row>
    <row r="160" spans="1:47" s="4" customFormat="1" ht="21.6" customHeight="1" x14ac:dyDescent="0.25">
      <c r="A160" s="12">
        <v>141</v>
      </c>
      <c r="B160" s="24" t="s">
        <v>37</v>
      </c>
      <c r="C160" s="31" t="s">
        <v>43</v>
      </c>
      <c r="D160" s="30">
        <v>1</v>
      </c>
      <c r="E160" s="10"/>
      <c r="F160" s="11">
        <f>SUM(D160*E160)</f>
        <v>0</v>
      </c>
      <c r="G160" s="1"/>
      <c r="H160" s="1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</row>
    <row r="161" spans="1:47" s="4" customFormat="1" ht="10.8" customHeight="1" x14ac:dyDescent="0.25">
      <c r="A161" s="12">
        <v>142</v>
      </c>
      <c r="B161" s="24" t="s">
        <v>35</v>
      </c>
      <c r="C161" s="32" t="s">
        <v>43</v>
      </c>
      <c r="D161" s="30">
        <v>1</v>
      </c>
      <c r="E161" s="10"/>
      <c r="F161" s="11">
        <f>SUM(D161*E161)</f>
        <v>0</v>
      </c>
      <c r="G161" s="1"/>
      <c r="H161" s="1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</row>
    <row r="162" spans="1:47" s="23" customFormat="1" ht="12.6" customHeight="1" x14ac:dyDescent="0.25">
      <c r="A162" s="58" t="s">
        <v>22</v>
      </c>
      <c r="B162" s="59"/>
      <c r="C162" s="59"/>
      <c r="D162" s="59"/>
      <c r="E162" s="59"/>
      <c r="F162" s="60"/>
      <c r="G162" s="22"/>
      <c r="H162" s="22"/>
    </row>
    <row r="163" spans="1:47" s="23" customFormat="1" ht="10.8" customHeight="1" x14ac:dyDescent="0.25">
      <c r="A163" s="12">
        <v>143</v>
      </c>
      <c r="B163" s="24" t="s">
        <v>33</v>
      </c>
      <c r="C163" s="18" t="s">
        <v>25</v>
      </c>
      <c r="D163" s="25">
        <v>1</v>
      </c>
      <c r="E163" s="26"/>
      <c r="F163" s="11">
        <f t="shared" ref="F163:F164" si="18">SUM(D163*E163)</f>
        <v>0</v>
      </c>
      <c r="G163" s="22"/>
      <c r="H163" s="22"/>
    </row>
    <row r="164" spans="1:47" s="23" customFormat="1" ht="10.8" customHeight="1" x14ac:dyDescent="0.25">
      <c r="A164" s="12">
        <v>144</v>
      </c>
      <c r="B164" s="24" t="s">
        <v>34</v>
      </c>
      <c r="C164" s="18" t="s">
        <v>26</v>
      </c>
      <c r="D164" s="27">
        <v>0.34</v>
      </c>
      <c r="E164" s="26"/>
      <c r="F164" s="11">
        <f t="shared" si="18"/>
        <v>0</v>
      </c>
      <c r="G164" s="22"/>
    </row>
    <row r="165" spans="1:47" s="4" customFormat="1" ht="12.6" customHeight="1" thickBot="1" x14ac:dyDescent="0.3">
      <c r="A165" s="52" t="s">
        <v>61</v>
      </c>
      <c r="B165" s="53"/>
      <c r="C165" s="53"/>
      <c r="D165" s="53"/>
      <c r="E165" s="54"/>
      <c r="F165" s="21">
        <f>SUM(F141:F164)</f>
        <v>0</v>
      </c>
      <c r="G165" s="1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</row>
    <row r="166" spans="1:47" s="4" customFormat="1" ht="12.6" customHeight="1" x14ac:dyDescent="0.25">
      <c r="A166" s="55" t="s">
        <v>62</v>
      </c>
      <c r="B166" s="56"/>
      <c r="C166" s="56"/>
      <c r="D166" s="56"/>
      <c r="E166" s="56"/>
      <c r="F166" s="57"/>
      <c r="G166" s="1"/>
      <c r="H166" s="1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</row>
    <row r="167" spans="1:47" s="4" customFormat="1" ht="21.6" customHeight="1" x14ac:dyDescent="0.25">
      <c r="A167" s="12">
        <v>145</v>
      </c>
      <c r="B167" s="45" t="s">
        <v>38</v>
      </c>
      <c r="C167" s="39" t="s">
        <v>27</v>
      </c>
      <c r="D167" s="43">
        <v>0.79</v>
      </c>
      <c r="E167" s="10"/>
      <c r="F167" s="11">
        <f t="shared" ref="F167:F187" si="19">SUM(D167*E167)</f>
        <v>0</v>
      </c>
      <c r="G167" s="1"/>
      <c r="H167" s="1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</row>
    <row r="168" spans="1:47" s="4" customFormat="1" ht="10.8" customHeight="1" x14ac:dyDescent="0.25">
      <c r="A168" s="12">
        <v>146</v>
      </c>
      <c r="B168" s="45" t="s">
        <v>103</v>
      </c>
      <c r="C168" s="39" t="s">
        <v>14</v>
      </c>
      <c r="D168" s="40">
        <v>6</v>
      </c>
      <c r="E168" s="10"/>
      <c r="F168" s="11">
        <f t="shared" si="19"/>
        <v>0</v>
      </c>
      <c r="G168" s="1"/>
      <c r="H168" s="1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</row>
    <row r="169" spans="1:47" s="4" customFormat="1" ht="10.8" customHeight="1" x14ac:dyDescent="0.25">
      <c r="A169" s="12">
        <v>147</v>
      </c>
      <c r="B169" s="46" t="s">
        <v>112</v>
      </c>
      <c r="C169" s="39" t="s">
        <v>70</v>
      </c>
      <c r="D169" s="47">
        <v>2192</v>
      </c>
      <c r="E169" s="10"/>
      <c r="F169" s="11">
        <f t="shared" si="19"/>
        <v>0</v>
      </c>
      <c r="G169" s="1"/>
      <c r="H169" s="1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</row>
    <row r="170" spans="1:47" s="4" customFormat="1" ht="21.6" customHeight="1" x14ac:dyDescent="0.25">
      <c r="A170" s="12">
        <v>148</v>
      </c>
      <c r="B170" s="51" t="s">
        <v>39</v>
      </c>
      <c r="C170" s="39" t="s">
        <v>105</v>
      </c>
      <c r="D170" s="47">
        <v>4148</v>
      </c>
      <c r="E170" s="10"/>
      <c r="F170" s="11">
        <f t="shared" si="19"/>
        <v>0</v>
      </c>
      <c r="G170" s="1"/>
      <c r="H170" s="1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</row>
    <row r="171" spans="1:47" s="4" customFormat="1" ht="21.6" customHeight="1" x14ac:dyDescent="0.25">
      <c r="A171" s="12">
        <v>149</v>
      </c>
      <c r="B171" s="51" t="s">
        <v>113</v>
      </c>
      <c r="C171" s="39" t="s">
        <v>105</v>
      </c>
      <c r="D171" s="47">
        <v>4148</v>
      </c>
      <c r="E171" s="10"/>
      <c r="F171" s="11">
        <f t="shared" si="19"/>
        <v>0</v>
      </c>
      <c r="G171" s="1"/>
      <c r="H171" s="1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</row>
    <row r="172" spans="1:47" s="4" customFormat="1" ht="21.6" customHeight="1" x14ac:dyDescent="0.25">
      <c r="A172" s="12">
        <v>150</v>
      </c>
      <c r="B172" s="45" t="s">
        <v>114</v>
      </c>
      <c r="C172" s="39" t="s">
        <v>70</v>
      </c>
      <c r="D172" s="47">
        <v>1501</v>
      </c>
      <c r="E172" s="10"/>
      <c r="F172" s="11">
        <f t="shared" si="19"/>
        <v>0</v>
      </c>
      <c r="G172" s="1"/>
      <c r="H172" s="1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</row>
    <row r="173" spans="1:47" s="4" customFormat="1" ht="21.6" customHeight="1" x14ac:dyDescent="0.25">
      <c r="A173" s="12">
        <v>151</v>
      </c>
      <c r="B173" s="45" t="s">
        <v>106</v>
      </c>
      <c r="C173" s="39" t="s">
        <v>70</v>
      </c>
      <c r="D173" s="47">
        <v>371</v>
      </c>
      <c r="E173" s="10"/>
      <c r="F173" s="11">
        <f t="shared" si="19"/>
        <v>0</v>
      </c>
      <c r="G173" s="1"/>
      <c r="H173" s="1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</row>
    <row r="174" spans="1:47" s="4" customFormat="1" ht="21.6" customHeight="1" x14ac:dyDescent="0.25">
      <c r="A174" s="12">
        <v>152</v>
      </c>
      <c r="B174" s="48" t="s">
        <v>107</v>
      </c>
      <c r="C174" s="39" t="s">
        <v>14</v>
      </c>
      <c r="D174" s="40">
        <v>5</v>
      </c>
      <c r="E174" s="10"/>
      <c r="F174" s="11">
        <f t="shared" si="19"/>
        <v>0</v>
      </c>
      <c r="G174" s="1"/>
      <c r="H174" s="1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</row>
    <row r="175" spans="1:47" s="4" customFormat="1" ht="21.6" customHeight="1" x14ac:dyDescent="0.25">
      <c r="A175" s="12">
        <v>153</v>
      </c>
      <c r="B175" s="49" t="s">
        <v>108</v>
      </c>
      <c r="C175" s="39" t="s">
        <v>70</v>
      </c>
      <c r="D175" s="36">
        <v>200</v>
      </c>
      <c r="E175" s="10"/>
      <c r="F175" s="11">
        <f t="shared" si="19"/>
        <v>0</v>
      </c>
      <c r="G175" s="1"/>
      <c r="H175" s="1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</row>
    <row r="176" spans="1:47" s="4" customFormat="1" ht="21.6" customHeight="1" x14ac:dyDescent="0.25">
      <c r="A176" s="12">
        <v>154</v>
      </c>
      <c r="B176" s="28" t="s">
        <v>40</v>
      </c>
      <c r="C176" s="39" t="s">
        <v>105</v>
      </c>
      <c r="D176" s="47">
        <v>715</v>
      </c>
      <c r="E176" s="10"/>
      <c r="F176" s="11">
        <f t="shared" si="19"/>
        <v>0</v>
      </c>
      <c r="G176" s="1"/>
      <c r="H176" s="1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</row>
    <row r="177" spans="1:195" s="4" customFormat="1" ht="21.6" customHeight="1" x14ac:dyDescent="0.25">
      <c r="A177" s="12">
        <v>155</v>
      </c>
      <c r="B177" s="33" t="s">
        <v>109</v>
      </c>
      <c r="C177" s="39" t="s">
        <v>105</v>
      </c>
      <c r="D177" s="47">
        <v>715</v>
      </c>
      <c r="E177" s="10"/>
      <c r="F177" s="11">
        <f t="shared" si="19"/>
        <v>0</v>
      </c>
      <c r="G177" s="1"/>
      <c r="H177" s="1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</row>
    <row r="178" spans="1:195" s="4" customFormat="1" ht="21.6" customHeight="1" x14ac:dyDescent="0.25">
      <c r="A178" s="12">
        <v>156</v>
      </c>
      <c r="B178" s="50" t="s">
        <v>110</v>
      </c>
      <c r="C178" s="39" t="s">
        <v>70</v>
      </c>
      <c r="D178" s="36">
        <v>175</v>
      </c>
      <c r="E178" s="10"/>
      <c r="F178" s="11">
        <f t="shared" si="19"/>
        <v>0</v>
      </c>
      <c r="G178" s="1"/>
      <c r="H178" s="1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</row>
    <row r="179" spans="1:195" s="4" customFormat="1" ht="21.6" customHeight="1" x14ac:dyDescent="0.25">
      <c r="A179" s="12">
        <v>157</v>
      </c>
      <c r="B179" s="50" t="s">
        <v>111</v>
      </c>
      <c r="C179" s="39" t="s">
        <v>70</v>
      </c>
      <c r="D179" s="36">
        <v>45</v>
      </c>
      <c r="E179" s="10"/>
      <c r="F179" s="11">
        <f t="shared" si="19"/>
        <v>0</v>
      </c>
      <c r="G179" s="1"/>
      <c r="H179" s="1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</row>
    <row r="180" spans="1:195" s="4" customFormat="1" ht="21.6" customHeight="1" x14ac:dyDescent="0.25">
      <c r="A180" s="12">
        <v>158</v>
      </c>
      <c r="B180" s="48" t="s">
        <v>118</v>
      </c>
      <c r="C180" s="39" t="s">
        <v>14</v>
      </c>
      <c r="D180" s="36">
        <v>1</v>
      </c>
      <c r="E180" s="10"/>
      <c r="F180" s="11">
        <f t="shared" si="19"/>
        <v>0</v>
      </c>
      <c r="G180" s="1"/>
      <c r="H180" s="1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</row>
    <row r="181" spans="1:195" s="4" customFormat="1" ht="21.6" customHeight="1" x14ac:dyDescent="0.25">
      <c r="A181" s="12">
        <v>159</v>
      </c>
      <c r="B181" s="49" t="s">
        <v>108</v>
      </c>
      <c r="C181" s="39" t="s">
        <v>70</v>
      </c>
      <c r="D181" s="36">
        <v>400</v>
      </c>
      <c r="E181" s="10"/>
      <c r="F181" s="11">
        <f t="shared" si="19"/>
        <v>0</v>
      </c>
      <c r="G181" s="1"/>
      <c r="H181" s="1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</row>
    <row r="182" spans="1:195" s="4" customFormat="1" ht="21.6" customHeight="1" x14ac:dyDescent="0.25">
      <c r="A182" s="12">
        <v>160</v>
      </c>
      <c r="B182" s="28" t="s">
        <v>40</v>
      </c>
      <c r="C182" s="39" t="s">
        <v>105</v>
      </c>
      <c r="D182" s="36">
        <v>750</v>
      </c>
      <c r="E182" s="10"/>
      <c r="F182" s="11">
        <f t="shared" si="19"/>
        <v>0</v>
      </c>
      <c r="G182" s="1"/>
      <c r="H182" s="1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</row>
    <row r="183" spans="1:195" s="4" customFormat="1" ht="21.6" customHeight="1" x14ac:dyDescent="0.25">
      <c r="A183" s="12">
        <v>161</v>
      </c>
      <c r="B183" s="33" t="s">
        <v>109</v>
      </c>
      <c r="C183" s="39" t="s">
        <v>105</v>
      </c>
      <c r="D183" s="36">
        <v>750</v>
      </c>
      <c r="E183" s="10"/>
      <c r="F183" s="11">
        <f t="shared" si="19"/>
        <v>0</v>
      </c>
      <c r="G183" s="1"/>
      <c r="H183" s="1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</row>
    <row r="184" spans="1:195" s="4" customFormat="1" ht="21.6" customHeight="1" x14ac:dyDescent="0.25">
      <c r="A184" s="12">
        <v>162</v>
      </c>
      <c r="B184" s="50" t="s">
        <v>110</v>
      </c>
      <c r="C184" s="39" t="s">
        <v>70</v>
      </c>
      <c r="D184" s="36">
        <v>235</v>
      </c>
      <c r="E184" s="10"/>
      <c r="F184" s="11">
        <f t="shared" si="19"/>
        <v>0</v>
      </c>
      <c r="G184" s="1"/>
      <c r="H184" s="1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</row>
    <row r="185" spans="1:195" s="4" customFormat="1" ht="21.6" customHeight="1" x14ac:dyDescent="0.25">
      <c r="A185" s="12">
        <v>163</v>
      </c>
      <c r="B185" s="50" t="s">
        <v>111</v>
      </c>
      <c r="C185" s="39" t="s">
        <v>70</v>
      </c>
      <c r="D185" s="36">
        <v>70</v>
      </c>
      <c r="E185" s="10"/>
      <c r="F185" s="11">
        <f t="shared" si="19"/>
        <v>0</v>
      </c>
      <c r="G185" s="1"/>
      <c r="H185" s="1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</row>
    <row r="186" spans="1:195" s="4" customFormat="1" ht="21.6" customHeight="1" x14ac:dyDescent="0.25">
      <c r="A186" s="12">
        <v>164</v>
      </c>
      <c r="B186" s="24" t="s">
        <v>37</v>
      </c>
      <c r="C186" s="31" t="s">
        <v>43</v>
      </c>
      <c r="D186" s="30">
        <v>1</v>
      </c>
      <c r="E186" s="10"/>
      <c r="F186" s="11">
        <f t="shared" si="19"/>
        <v>0</v>
      </c>
      <c r="G186" s="1"/>
      <c r="H186" s="1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</row>
    <row r="187" spans="1:195" s="4" customFormat="1" ht="10.8" customHeight="1" x14ac:dyDescent="0.25">
      <c r="A187" s="12">
        <v>165</v>
      </c>
      <c r="B187" s="24" t="s">
        <v>35</v>
      </c>
      <c r="C187" s="32" t="s">
        <v>43</v>
      </c>
      <c r="D187" s="30">
        <v>1</v>
      </c>
      <c r="E187" s="10"/>
      <c r="F187" s="11">
        <f t="shared" si="19"/>
        <v>0</v>
      </c>
      <c r="G187" s="1"/>
      <c r="H187" s="1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</row>
    <row r="188" spans="1:195" s="23" customFormat="1" ht="12.6" customHeight="1" x14ac:dyDescent="0.25">
      <c r="A188" s="58" t="s">
        <v>22</v>
      </c>
      <c r="B188" s="59"/>
      <c r="C188" s="59"/>
      <c r="D188" s="59"/>
      <c r="E188" s="59"/>
      <c r="F188" s="60"/>
      <c r="G188" s="22"/>
      <c r="H188" s="22"/>
    </row>
    <row r="189" spans="1:195" s="23" customFormat="1" ht="10.8" customHeight="1" x14ac:dyDescent="0.25">
      <c r="A189" s="12">
        <v>166</v>
      </c>
      <c r="B189" s="24" t="s">
        <v>33</v>
      </c>
      <c r="C189" s="18" t="s">
        <v>25</v>
      </c>
      <c r="D189" s="25">
        <v>1</v>
      </c>
      <c r="E189" s="26"/>
      <c r="F189" s="11">
        <f t="shared" ref="F189:F190" si="20">SUM(D189*E189)</f>
        <v>0</v>
      </c>
      <c r="G189" s="22"/>
      <c r="H189" s="22"/>
    </row>
    <row r="190" spans="1:195" s="23" customFormat="1" ht="10.8" customHeight="1" x14ac:dyDescent="0.25">
      <c r="A190" s="12">
        <v>167</v>
      </c>
      <c r="B190" s="24" t="s">
        <v>34</v>
      </c>
      <c r="C190" s="18" t="s">
        <v>26</v>
      </c>
      <c r="D190" s="27">
        <v>0.32</v>
      </c>
      <c r="E190" s="26"/>
      <c r="F190" s="11">
        <f t="shared" si="20"/>
        <v>0</v>
      </c>
      <c r="G190" s="22"/>
    </row>
    <row r="191" spans="1:195" s="4" customFormat="1" ht="12.6" customHeight="1" thickBot="1" x14ac:dyDescent="0.3">
      <c r="A191" s="52" t="s">
        <v>63</v>
      </c>
      <c r="B191" s="53"/>
      <c r="C191" s="53"/>
      <c r="D191" s="53"/>
      <c r="E191" s="54"/>
      <c r="F191" s="21">
        <f>SUM(F167:F190)</f>
        <v>0</v>
      </c>
      <c r="G191" s="1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</row>
    <row r="192" spans="1:195" ht="15" customHeight="1" x14ac:dyDescent="0.25">
      <c r="A192" s="8"/>
      <c r="C192" s="79" t="s">
        <v>2</v>
      </c>
      <c r="D192" s="80"/>
      <c r="E192" s="81">
        <f>F139+F191+F165+F80+F58</f>
        <v>0</v>
      </c>
      <c r="F192" s="82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  <c r="DZ192" s="16"/>
      <c r="EA192" s="16"/>
      <c r="EB192" s="16"/>
      <c r="EC192" s="16"/>
      <c r="ED192" s="16"/>
      <c r="EE192" s="16"/>
      <c r="EF192" s="16"/>
      <c r="EG192" s="16"/>
      <c r="EH192" s="16"/>
      <c r="EI192" s="16"/>
      <c r="EJ192" s="16"/>
      <c r="EK192" s="16"/>
      <c r="EL192" s="16"/>
      <c r="EM192" s="16"/>
      <c r="EN192" s="16"/>
      <c r="EO192" s="16"/>
      <c r="EP192" s="16"/>
      <c r="EQ192" s="16"/>
      <c r="ER192" s="16"/>
      <c r="ES192" s="16"/>
      <c r="ET192" s="16"/>
      <c r="EU192" s="16"/>
      <c r="EV192" s="16"/>
      <c r="EW192" s="16"/>
      <c r="EX192" s="16"/>
      <c r="EY192" s="16"/>
      <c r="EZ192" s="16"/>
      <c r="FA192" s="16"/>
      <c r="FB192" s="16"/>
      <c r="FC192" s="16"/>
      <c r="FD192" s="16"/>
      <c r="FE192" s="16"/>
      <c r="FF192" s="16"/>
      <c r="FG192" s="16"/>
      <c r="FH192" s="16"/>
      <c r="FI192" s="16"/>
      <c r="FJ192" s="16"/>
      <c r="FK192" s="16"/>
      <c r="FL192" s="16"/>
      <c r="FM192" s="16"/>
      <c r="FN192" s="16"/>
      <c r="FO192" s="16"/>
      <c r="FP192" s="16"/>
      <c r="FQ192" s="16"/>
      <c r="FR192" s="16"/>
      <c r="FS192" s="16"/>
      <c r="FT192" s="16"/>
      <c r="FU192" s="16"/>
      <c r="FV192" s="16"/>
      <c r="FW192" s="16"/>
      <c r="FX192" s="16"/>
      <c r="FY192" s="16"/>
      <c r="FZ192" s="16"/>
      <c r="GA192" s="16"/>
      <c r="GB192" s="16"/>
      <c r="GC192" s="16"/>
      <c r="GD192" s="16"/>
      <c r="GE192" s="16"/>
      <c r="GF192" s="16"/>
      <c r="GG192" s="16"/>
      <c r="GH192" s="16"/>
      <c r="GI192" s="16"/>
      <c r="GJ192" s="16"/>
      <c r="GK192" s="16"/>
      <c r="GL192" s="16"/>
      <c r="GM192" s="16"/>
    </row>
    <row r="193" spans="1:195" ht="15" customHeight="1" x14ac:dyDescent="0.25">
      <c r="A193" s="8"/>
      <c r="C193" s="83" t="s">
        <v>8</v>
      </c>
      <c r="D193" s="84"/>
      <c r="E193" s="85">
        <f>E192*0.2</f>
        <v>0</v>
      </c>
      <c r="F193" s="8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  <c r="DZ193" s="16"/>
      <c r="EA193" s="16"/>
      <c r="EB193" s="16"/>
      <c r="EC193" s="16"/>
      <c r="ED193" s="16"/>
      <c r="EE193" s="16"/>
      <c r="EF193" s="16"/>
      <c r="EG193" s="16"/>
      <c r="EH193" s="16"/>
      <c r="EI193" s="16"/>
      <c r="EJ193" s="16"/>
      <c r="EK193" s="16"/>
      <c r="EL193" s="16"/>
      <c r="EM193" s="16"/>
      <c r="EN193" s="16"/>
      <c r="EO193" s="16"/>
      <c r="EP193" s="16"/>
      <c r="EQ193" s="16"/>
      <c r="ER193" s="16"/>
      <c r="ES193" s="16"/>
      <c r="ET193" s="16"/>
      <c r="EU193" s="16"/>
      <c r="EV193" s="16"/>
      <c r="EW193" s="16"/>
      <c r="EX193" s="16"/>
      <c r="EY193" s="16"/>
      <c r="EZ193" s="16"/>
      <c r="FA193" s="16"/>
      <c r="FB193" s="16"/>
      <c r="FC193" s="16"/>
      <c r="FD193" s="16"/>
      <c r="FE193" s="16"/>
      <c r="FF193" s="16"/>
      <c r="FG193" s="16"/>
      <c r="FH193" s="16"/>
      <c r="FI193" s="16"/>
      <c r="FJ193" s="16"/>
      <c r="FK193" s="16"/>
      <c r="FL193" s="16"/>
      <c r="FM193" s="16"/>
      <c r="FN193" s="16"/>
      <c r="FO193" s="16"/>
      <c r="FP193" s="16"/>
      <c r="FQ193" s="16"/>
      <c r="FR193" s="16"/>
      <c r="FS193" s="16"/>
      <c r="FT193" s="16"/>
      <c r="FU193" s="16"/>
      <c r="FV193" s="16"/>
      <c r="FW193" s="16"/>
      <c r="FX193" s="16"/>
      <c r="FY193" s="16"/>
      <c r="FZ193" s="16"/>
      <c r="GA193" s="16"/>
      <c r="GB193" s="16"/>
      <c r="GC193" s="16"/>
      <c r="GD193" s="16"/>
      <c r="GE193" s="16"/>
      <c r="GF193" s="16"/>
      <c r="GG193" s="16"/>
      <c r="GH193" s="16"/>
      <c r="GI193" s="16"/>
      <c r="GJ193" s="16"/>
      <c r="GK193" s="16"/>
      <c r="GL193" s="16"/>
      <c r="GM193" s="16"/>
    </row>
    <row r="194" spans="1:195" ht="15" customHeight="1" thickBot="1" x14ac:dyDescent="0.3">
      <c r="A194" s="14"/>
      <c r="C194" s="87" t="s">
        <v>0</v>
      </c>
      <c r="D194" s="88"/>
      <c r="E194" s="89">
        <f>E192+E193</f>
        <v>0</v>
      </c>
      <c r="F194" s="90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  <c r="DZ194" s="16"/>
      <c r="EA194" s="16"/>
      <c r="EB194" s="16"/>
      <c r="EC194" s="16"/>
      <c r="ED194" s="16"/>
      <c r="EE194" s="16"/>
      <c r="EF194" s="16"/>
      <c r="EG194" s="16"/>
      <c r="EH194" s="16"/>
      <c r="EI194" s="16"/>
      <c r="EJ194" s="16"/>
      <c r="EK194" s="16"/>
      <c r="EL194" s="16"/>
      <c r="EM194" s="16"/>
      <c r="EN194" s="16"/>
      <c r="EO194" s="16"/>
      <c r="EP194" s="16"/>
      <c r="EQ194" s="16"/>
      <c r="ER194" s="16"/>
      <c r="ES194" s="16"/>
      <c r="ET194" s="16"/>
      <c r="EU194" s="16"/>
      <c r="EV194" s="16"/>
      <c r="EW194" s="16"/>
      <c r="EX194" s="16"/>
      <c r="EY194" s="16"/>
      <c r="EZ194" s="16"/>
      <c r="FA194" s="16"/>
      <c r="FB194" s="16"/>
      <c r="FC194" s="16"/>
      <c r="FD194" s="16"/>
      <c r="FE194" s="16"/>
      <c r="FF194" s="16"/>
      <c r="FG194" s="16"/>
      <c r="FH194" s="16"/>
      <c r="FI194" s="16"/>
      <c r="FJ194" s="16"/>
      <c r="FK194" s="16"/>
      <c r="FL194" s="16"/>
      <c r="FM194" s="16"/>
      <c r="FN194" s="16"/>
      <c r="FO194" s="16"/>
      <c r="FP194" s="16"/>
      <c r="FQ194" s="16"/>
      <c r="FR194" s="16"/>
      <c r="FS194" s="16"/>
      <c r="FT194" s="16"/>
      <c r="FU194" s="16"/>
      <c r="FV194" s="16"/>
      <c r="FW194" s="16"/>
      <c r="FX194" s="16"/>
      <c r="FY194" s="16"/>
      <c r="FZ194" s="16"/>
      <c r="GA194" s="16"/>
      <c r="GB194" s="16"/>
      <c r="GC194" s="16"/>
      <c r="GD194" s="16"/>
      <c r="GE194" s="16"/>
      <c r="GF194" s="16"/>
      <c r="GG194" s="16"/>
      <c r="GH194" s="16"/>
      <c r="GI194" s="16"/>
      <c r="GJ194" s="16"/>
      <c r="GK194" s="16"/>
      <c r="GL194" s="16"/>
      <c r="GM194" s="16"/>
    </row>
    <row r="195" spans="1:195" s="16" customFormat="1" ht="12.75" customHeight="1" x14ac:dyDescent="0.25">
      <c r="A195" s="64" t="s">
        <v>9</v>
      </c>
      <c r="B195" s="64"/>
      <c r="C195" s="64"/>
      <c r="D195" s="64"/>
      <c r="E195" s="64"/>
      <c r="F195" s="64"/>
    </row>
    <row r="196" spans="1:195" s="16" customFormat="1" ht="12.75" customHeight="1" x14ac:dyDescent="0.25">
      <c r="A196" s="64" t="s">
        <v>10</v>
      </c>
      <c r="B196" s="64"/>
      <c r="C196" s="64"/>
      <c r="D196" s="64"/>
      <c r="E196" s="64"/>
      <c r="F196" s="64"/>
    </row>
    <row r="197" spans="1:195" s="16" customFormat="1" ht="12.75" customHeight="1" x14ac:dyDescent="0.25">
      <c r="A197" s="64" t="s">
        <v>11</v>
      </c>
      <c r="B197" s="64"/>
      <c r="C197" s="64"/>
      <c r="D197" s="64"/>
      <c r="E197" s="64"/>
      <c r="F197" s="64"/>
    </row>
    <row r="198" spans="1:195" s="16" customFormat="1" ht="12.75" customHeight="1" x14ac:dyDescent="0.25">
      <c r="A198" s="3"/>
      <c r="B198" s="64" t="s">
        <v>12</v>
      </c>
      <c r="C198" s="64"/>
      <c r="D198" s="64"/>
      <c r="E198" s="64"/>
      <c r="F198" s="64"/>
    </row>
    <row r="199" spans="1:195" s="16" customFormat="1" ht="12.75" customHeight="1" x14ac:dyDescent="0.25">
      <c r="A199" s="64" t="s">
        <v>30</v>
      </c>
      <c r="B199" s="64"/>
      <c r="C199" s="64"/>
      <c r="D199" s="64"/>
      <c r="E199" s="64"/>
      <c r="F199" s="64"/>
    </row>
    <row r="200" spans="1:195" s="16" customFormat="1" ht="12.75" customHeight="1" x14ac:dyDescent="0.25">
      <c r="A200" s="64" t="s">
        <v>20</v>
      </c>
      <c r="B200" s="64"/>
      <c r="C200" s="64"/>
      <c r="D200" s="64"/>
      <c r="E200" s="64"/>
      <c r="F200" s="64"/>
    </row>
    <row r="201" spans="1:195" s="16" customFormat="1" ht="12.75" customHeight="1" x14ac:dyDescent="0.25">
      <c r="A201" s="64" t="s">
        <v>19</v>
      </c>
      <c r="B201" s="64"/>
      <c r="C201" s="64"/>
      <c r="D201" s="64"/>
      <c r="E201" s="64"/>
      <c r="F201" s="64"/>
    </row>
    <row r="202" spans="1:195" s="16" customFormat="1" ht="12.75" customHeight="1" x14ac:dyDescent="0.25">
      <c r="A202" s="3"/>
      <c r="B202" s="64" t="s">
        <v>17</v>
      </c>
      <c r="C202" s="64"/>
      <c r="D202" s="64"/>
      <c r="E202" s="64"/>
      <c r="F202" s="64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  <c r="DR202" s="2"/>
      <c r="DS202" s="2"/>
      <c r="DT202" s="2"/>
      <c r="DU202" s="2"/>
      <c r="DV202" s="2"/>
      <c r="DW202" s="2"/>
      <c r="DX202" s="2"/>
      <c r="DY202" s="2"/>
      <c r="DZ202" s="2"/>
      <c r="EA202" s="2"/>
      <c r="EB202" s="2"/>
      <c r="EC202" s="2"/>
      <c r="ED202" s="2"/>
      <c r="EE202" s="2"/>
      <c r="EF202" s="2"/>
      <c r="EG202" s="2"/>
      <c r="EH202" s="2"/>
      <c r="EI202" s="2"/>
      <c r="EJ202" s="2"/>
      <c r="EK202" s="2"/>
      <c r="EL202" s="2"/>
      <c r="EM202" s="2"/>
      <c r="EN202" s="2"/>
      <c r="EO202" s="2"/>
      <c r="EP202" s="2"/>
      <c r="EQ202" s="2"/>
      <c r="ER202" s="2"/>
      <c r="ES202" s="2"/>
      <c r="ET202" s="2"/>
      <c r="EU202" s="2"/>
      <c r="EV202" s="2"/>
      <c r="EW202" s="2"/>
      <c r="EX202" s="2"/>
      <c r="EY202" s="2"/>
      <c r="EZ202" s="2"/>
      <c r="FA202" s="2"/>
      <c r="FB202" s="2"/>
      <c r="FC202" s="2"/>
      <c r="FD202" s="2"/>
      <c r="FE202" s="2"/>
      <c r="FF202" s="2"/>
      <c r="FG202" s="2"/>
      <c r="FH202" s="2"/>
      <c r="FI202" s="2"/>
      <c r="FJ202" s="2"/>
      <c r="FK202" s="2"/>
      <c r="FL202" s="2"/>
      <c r="FM202" s="2"/>
      <c r="FN202" s="2"/>
      <c r="FO202" s="2"/>
      <c r="FP202" s="2"/>
      <c r="FQ202" s="2"/>
      <c r="FR202" s="2"/>
      <c r="FS202" s="2"/>
      <c r="FT202" s="2"/>
      <c r="FU202" s="2"/>
      <c r="FV202" s="2"/>
      <c r="FW202" s="2"/>
      <c r="FX202" s="2"/>
      <c r="FY202" s="2"/>
      <c r="FZ202" s="2"/>
      <c r="GA202" s="2"/>
      <c r="GB202" s="2"/>
      <c r="GC202" s="2"/>
      <c r="GD202" s="2"/>
      <c r="GE202" s="2"/>
      <c r="GF202" s="2"/>
      <c r="GG202" s="2"/>
      <c r="GH202" s="2"/>
      <c r="GI202" s="2"/>
    </row>
    <row r="203" spans="1:195" s="16" customFormat="1" ht="12.75" customHeight="1" x14ac:dyDescent="0.25">
      <c r="A203" s="64" t="s">
        <v>31</v>
      </c>
      <c r="B203" s="64"/>
      <c r="C203" s="64"/>
      <c r="D203" s="64"/>
      <c r="E203" s="64"/>
      <c r="F203" s="64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  <c r="DR203" s="2"/>
      <c r="DS203" s="2"/>
      <c r="DT203" s="2"/>
      <c r="DU203" s="2"/>
      <c r="DV203" s="2"/>
      <c r="DW203" s="2"/>
      <c r="DX203" s="2"/>
      <c r="DY203" s="2"/>
      <c r="DZ203" s="2"/>
      <c r="EA203" s="2"/>
      <c r="EB203" s="2"/>
      <c r="EC203" s="2"/>
      <c r="ED203" s="2"/>
      <c r="EE203" s="2"/>
      <c r="EF203" s="2"/>
      <c r="EG203" s="2"/>
      <c r="EH203" s="2"/>
      <c r="EI203" s="2"/>
      <c r="EJ203" s="2"/>
      <c r="EK203" s="2"/>
      <c r="EL203" s="2"/>
      <c r="EM203" s="2"/>
      <c r="EN203" s="2"/>
      <c r="EO203" s="2"/>
      <c r="EP203" s="2"/>
      <c r="EQ203" s="2"/>
      <c r="ER203" s="2"/>
      <c r="ES203" s="2"/>
      <c r="ET203" s="2"/>
      <c r="EU203" s="2"/>
      <c r="EV203" s="2"/>
      <c r="EW203" s="2"/>
      <c r="EX203" s="2"/>
      <c r="EY203" s="2"/>
      <c r="EZ203" s="2"/>
      <c r="FA203" s="2"/>
      <c r="FB203" s="2"/>
      <c r="FC203" s="2"/>
      <c r="FD203" s="2"/>
      <c r="FE203" s="2"/>
      <c r="FF203" s="2"/>
      <c r="FG203" s="2"/>
      <c r="FH203" s="2"/>
      <c r="FI203" s="2"/>
      <c r="FJ203" s="2"/>
      <c r="FK203" s="2"/>
      <c r="FL203" s="2"/>
      <c r="FM203" s="2"/>
      <c r="FN203" s="2"/>
      <c r="FO203" s="2"/>
      <c r="FP203" s="2"/>
      <c r="FQ203" s="2"/>
      <c r="FR203" s="2"/>
      <c r="FS203" s="2"/>
      <c r="FT203" s="2"/>
      <c r="FU203" s="2"/>
      <c r="FV203" s="2"/>
      <c r="FW203" s="2"/>
      <c r="FX203" s="2"/>
      <c r="FY203" s="2"/>
      <c r="FZ203" s="2"/>
      <c r="GA203" s="2"/>
      <c r="GB203" s="2"/>
      <c r="GC203" s="2"/>
      <c r="GD203" s="2"/>
      <c r="GE203" s="2"/>
      <c r="GF203" s="2"/>
      <c r="GG203" s="2"/>
      <c r="GH203" s="2"/>
      <c r="GI203" s="2"/>
    </row>
    <row r="204" spans="1:195" s="16" customFormat="1" ht="12.75" customHeight="1" x14ac:dyDescent="0.25">
      <c r="A204" s="3"/>
      <c r="B204" s="64" t="s">
        <v>32</v>
      </c>
      <c r="C204" s="64"/>
      <c r="D204" s="64"/>
      <c r="E204" s="64"/>
      <c r="F204" s="64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  <c r="DN204" s="2"/>
      <c r="DO204" s="2"/>
      <c r="DP204" s="2"/>
      <c r="DQ204" s="2"/>
      <c r="DR204" s="2"/>
      <c r="DS204" s="2"/>
      <c r="DT204" s="2"/>
      <c r="DU204" s="2"/>
      <c r="DV204" s="2"/>
      <c r="DW204" s="2"/>
      <c r="DX204" s="2"/>
      <c r="DY204" s="2"/>
      <c r="DZ204" s="2"/>
      <c r="EA204" s="2"/>
      <c r="EB204" s="2"/>
      <c r="EC204" s="2"/>
      <c r="ED204" s="2"/>
      <c r="EE204" s="2"/>
      <c r="EF204" s="2"/>
      <c r="EG204" s="2"/>
      <c r="EH204" s="2"/>
      <c r="EI204" s="2"/>
      <c r="EJ204" s="2"/>
      <c r="EK204" s="2"/>
      <c r="EL204" s="2"/>
      <c r="EM204" s="2"/>
      <c r="EN204" s="2"/>
      <c r="EO204" s="2"/>
      <c r="EP204" s="2"/>
      <c r="EQ204" s="2"/>
      <c r="ER204" s="2"/>
      <c r="ES204" s="2"/>
      <c r="ET204" s="2"/>
      <c r="EU204" s="2"/>
      <c r="EV204" s="2"/>
      <c r="EW204" s="2"/>
      <c r="EX204" s="2"/>
      <c r="EY204" s="2"/>
      <c r="EZ204" s="2"/>
      <c r="FA204" s="2"/>
      <c r="FB204" s="2"/>
      <c r="FC204" s="2"/>
      <c r="FD204" s="2"/>
      <c r="FE204" s="2"/>
      <c r="FF204" s="2"/>
      <c r="FG204" s="2"/>
      <c r="FH204" s="2"/>
      <c r="FI204" s="2"/>
      <c r="FJ204" s="2"/>
      <c r="FK204" s="2"/>
      <c r="FL204" s="2"/>
      <c r="FM204" s="2"/>
      <c r="FN204" s="2"/>
      <c r="FO204" s="2"/>
      <c r="FP204" s="2"/>
      <c r="FQ204" s="2"/>
      <c r="FR204" s="2"/>
      <c r="FS204" s="2"/>
      <c r="FT204" s="2"/>
      <c r="FU204" s="2"/>
      <c r="FV204" s="2"/>
      <c r="FW204" s="2"/>
      <c r="FX204" s="2"/>
      <c r="FY204" s="2"/>
      <c r="FZ204" s="2"/>
      <c r="GA204" s="2"/>
      <c r="GB204" s="2"/>
      <c r="GC204" s="2"/>
      <c r="GD204" s="2"/>
      <c r="GE204" s="2"/>
      <c r="GF204" s="2"/>
      <c r="GG204" s="2"/>
      <c r="GH204" s="2"/>
      <c r="GI204" s="2"/>
    </row>
    <row r="205" spans="1:195" s="16" customFormat="1" x14ac:dyDescent="0.25">
      <c r="A205" s="64" t="s">
        <v>21</v>
      </c>
      <c r="B205" s="64"/>
      <c r="C205" s="64"/>
      <c r="D205" s="64"/>
      <c r="E205" s="64"/>
      <c r="F205" s="64"/>
    </row>
    <row r="206" spans="1:195" s="16" customFormat="1" x14ac:dyDescent="0.25">
      <c r="A206" s="3"/>
      <c r="B206" s="64" t="s">
        <v>28</v>
      </c>
      <c r="C206" s="64"/>
      <c r="D206" s="64"/>
      <c r="E206" s="64"/>
      <c r="F206" s="64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  <c r="DN206" s="2"/>
      <c r="DO206" s="2"/>
      <c r="DP206" s="2"/>
      <c r="DQ206" s="2"/>
      <c r="DR206" s="2"/>
      <c r="DS206" s="2"/>
      <c r="DT206" s="2"/>
      <c r="DU206" s="2"/>
      <c r="DV206" s="2"/>
      <c r="DW206" s="2"/>
      <c r="DX206" s="2"/>
      <c r="DY206" s="2"/>
      <c r="DZ206" s="2"/>
      <c r="EA206" s="2"/>
      <c r="EB206" s="2"/>
      <c r="EC206" s="2"/>
      <c r="ED206" s="2"/>
      <c r="EE206" s="2"/>
      <c r="EF206" s="2"/>
      <c r="EG206" s="2"/>
      <c r="EH206" s="2"/>
      <c r="EI206" s="2"/>
      <c r="EJ206" s="2"/>
      <c r="EK206" s="2"/>
      <c r="EL206" s="2"/>
      <c r="EM206" s="2"/>
      <c r="EN206" s="2"/>
      <c r="EO206" s="2"/>
      <c r="EP206" s="2"/>
      <c r="EQ206" s="2"/>
      <c r="ER206" s="2"/>
      <c r="ES206" s="2"/>
      <c r="ET206" s="2"/>
      <c r="EU206" s="2"/>
      <c r="EV206" s="2"/>
      <c r="EW206" s="2"/>
      <c r="EX206" s="2"/>
      <c r="EY206" s="2"/>
      <c r="EZ206" s="2"/>
      <c r="FA206" s="2"/>
      <c r="FB206" s="2"/>
      <c r="FC206" s="2"/>
      <c r="FD206" s="2"/>
      <c r="FE206" s="2"/>
      <c r="FF206" s="2"/>
      <c r="FG206" s="2"/>
      <c r="FH206" s="2"/>
      <c r="FI206" s="2"/>
      <c r="FJ206" s="2"/>
      <c r="FK206" s="2"/>
      <c r="FL206" s="2"/>
      <c r="FM206" s="2"/>
      <c r="FN206" s="2"/>
      <c r="FO206" s="2"/>
      <c r="FP206" s="2"/>
      <c r="FQ206" s="2"/>
      <c r="FR206" s="2"/>
      <c r="FS206" s="2"/>
      <c r="FT206" s="2"/>
      <c r="FU206" s="2"/>
      <c r="FV206" s="2"/>
      <c r="FW206" s="2"/>
      <c r="FX206" s="2"/>
      <c r="FY206" s="2"/>
      <c r="FZ206" s="2"/>
      <c r="GA206" s="2"/>
      <c r="GB206" s="2"/>
      <c r="GC206" s="2"/>
      <c r="GD206" s="2"/>
      <c r="GE206" s="2"/>
      <c r="GF206" s="2"/>
      <c r="GG206" s="2"/>
      <c r="GH206" s="2"/>
      <c r="GI206" s="2"/>
      <c r="GJ206" s="2"/>
      <c r="GK206" s="2"/>
      <c r="GL206" s="2"/>
      <c r="GM206" s="2"/>
    </row>
    <row r="207" spans="1:195" s="16" customFormat="1" x14ac:dyDescent="0.25">
      <c r="A207" s="3"/>
      <c r="B207" s="64" t="s">
        <v>29</v>
      </c>
      <c r="C207" s="64"/>
      <c r="D207" s="64"/>
      <c r="E207" s="64"/>
      <c r="F207" s="64"/>
    </row>
  </sheetData>
  <mergeCells count="43">
    <mergeCell ref="A196:F196"/>
    <mergeCell ref="A195:F195"/>
    <mergeCell ref="A201:F201"/>
    <mergeCell ref="A200:F200"/>
    <mergeCell ref="A199:F199"/>
    <mergeCell ref="B198:F198"/>
    <mergeCell ref="A197:F197"/>
    <mergeCell ref="A80:E80"/>
    <mergeCell ref="A77:F77"/>
    <mergeCell ref="A54:F54"/>
    <mergeCell ref="A59:F59"/>
    <mergeCell ref="A9:F9"/>
    <mergeCell ref="A35:F35"/>
    <mergeCell ref="B207:F207"/>
    <mergeCell ref="B206:F206"/>
    <mergeCell ref="A205:F205"/>
    <mergeCell ref="B204:F204"/>
    <mergeCell ref="A203:F203"/>
    <mergeCell ref="B202:F202"/>
    <mergeCell ref="A1:F1"/>
    <mergeCell ref="A5:A7"/>
    <mergeCell ref="B5:B7"/>
    <mergeCell ref="C5:C7"/>
    <mergeCell ref="D5:D6"/>
    <mergeCell ref="E5:E7"/>
    <mergeCell ref="F5:F7"/>
    <mergeCell ref="C192:D192"/>
    <mergeCell ref="E192:F192"/>
    <mergeCell ref="C193:D193"/>
    <mergeCell ref="E193:F193"/>
    <mergeCell ref="C194:D194"/>
    <mergeCell ref="E194:F194"/>
    <mergeCell ref="A8:F8"/>
    <mergeCell ref="A58:E58"/>
    <mergeCell ref="A191:E191"/>
    <mergeCell ref="A81:F81"/>
    <mergeCell ref="A136:F136"/>
    <mergeCell ref="A139:E139"/>
    <mergeCell ref="A140:F140"/>
    <mergeCell ref="A162:F162"/>
    <mergeCell ref="A165:E165"/>
    <mergeCell ref="A166:F166"/>
    <mergeCell ref="A188:F188"/>
  </mergeCells>
  <phoneticPr fontId="2" type="noConversion"/>
  <conditionalFormatting sqref="A54">
    <cfRule type="cellIs" dxfId="20" priority="274" stopIfTrue="1" operator="equal">
      <formula>0</formula>
    </cfRule>
  </conditionalFormatting>
  <conditionalFormatting sqref="A77">
    <cfRule type="cellIs" dxfId="19" priority="183" stopIfTrue="1" operator="equal">
      <formula>0</formula>
    </cfRule>
  </conditionalFormatting>
  <conditionalFormatting sqref="A136">
    <cfRule type="cellIs" dxfId="18" priority="40" stopIfTrue="1" operator="equal">
      <formula>0</formula>
    </cfRule>
  </conditionalFormatting>
  <conditionalFormatting sqref="A162">
    <cfRule type="cellIs" dxfId="17" priority="44" stopIfTrue="1" operator="equal">
      <formula>0</formula>
    </cfRule>
  </conditionalFormatting>
  <conditionalFormatting sqref="A188">
    <cfRule type="cellIs" dxfId="16" priority="42" stopIfTrue="1" operator="equal">
      <formula>0</formula>
    </cfRule>
  </conditionalFormatting>
  <conditionalFormatting sqref="B68:B69">
    <cfRule type="cellIs" dxfId="15" priority="17" stopIfTrue="1" operator="equal">
      <formula>0</formula>
    </cfRule>
  </conditionalFormatting>
  <conditionalFormatting sqref="B74:B75">
    <cfRule type="cellIs" dxfId="14" priority="16" stopIfTrue="1" operator="equal">
      <formula>0</formula>
    </cfRule>
  </conditionalFormatting>
  <conditionalFormatting sqref="B93:B94">
    <cfRule type="cellIs" dxfId="13" priority="14" stopIfTrue="1" operator="equal">
      <formula>0</formula>
    </cfRule>
  </conditionalFormatting>
  <conditionalFormatting sqref="B99:B101">
    <cfRule type="cellIs" dxfId="12" priority="7" stopIfTrue="1" operator="equal">
      <formula>0</formula>
    </cfRule>
  </conditionalFormatting>
  <conditionalFormatting sqref="B106:B108">
    <cfRule type="cellIs" dxfId="11" priority="8" stopIfTrue="1" operator="equal">
      <formula>0</formula>
    </cfRule>
  </conditionalFormatting>
  <conditionalFormatting sqref="B113:B114">
    <cfRule type="cellIs" dxfId="10" priority="11" stopIfTrue="1" operator="equal">
      <formula>0</formula>
    </cfRule>
  </conditionalFormatting>
  <conditionalFormatting sqref="B119:B120 B125:B126">
    <cfRule type="cellIs" dxfId="9" priority="10" stopIfTrue="1" operator="equal">
      <formula>0</formula>
    </cfRule>
  </conditionalFormatting>
  <conditionalFormatting sqref="B131:B132">
    <cfRule type="cellIs" dxfId="8" priority="9" stopIfTrue="1" operator="equal">
      <formula>0</formula>
    </cfRule>
  </conditionalFormatting>
  <conditionalFormatting sqref="B152:B153">
    <cfRule type="cellIs" dxfId="7" priority="5" stopIfTrue="1" operator="equal">
      <formula>0</formula>
    </cfRule>
  </conditionalFormatting>
  <conditionalFormatting sqref="B158:B159">
    <cfRule type="cellIs" dxfId="6" priority="4" stopIfTrue="1" operator="equal">
      <formula>0</formula>
    </cfRule>
  </conditionalFormatting>
  <conditionalFormatting sqref="B178:B179">
    <cfRule type="cellIs" dxfId="5" priority="2" stopIfTrue="1" operator="equal">
      <formula>0</formula>
    </cfRule>
  </conditionalFormatting>
  <conditionalFormatting sqref="B184:B185">
    <cfRule type="cellIs" dxfId="4" priority="1" stopIfTrue="1" operator="equal">
      <formula>0</formula>
    </cfRule>
  </conditionalFormatting>
  <conditionalFormatting sqref="D11:D15 C13:C15 D22">
    <cfRule type="cellIs" dxfId="3" priority="75" stopIfTrue="1" operator="equal">
      <formula>0</formula>
    </cfRule>
  </conditionalFormatting>
  <conditionalFormatting sqref="D24:D33">
    <cfRule type="cellIs" dxfId="2" priority="73" stopIfTrue="1" operator="equal">
      <formula>0</formula>
    </cfRule>
  </conditionalFormatting>
  <conditionalFormatting sqref="D36:D46">
    <cfRule type="cellIs" dxfId="1" priority="22" stopIfTrue="1" operator="equal">
      <formula>0</formula>
    </cfRule>
  </conditionalFormatting>
  <conditionalFormatting sqref="D53">
    <cfRule type="cellIs" dxfId="0" priority="2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2023-08-14T12:51:45Z</dcterms:modified>
</cp:coreProperties>
</file>